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xpjoensuu365-my.sharepoint.com/personal/ville_reponen_officepro_fi/Documents/Woudit/"/>
    </mc:Choice>
  </mc:AlternateContent>
  <xr:revisionPtr revIDLastSave="24" documentId="8_{0640B0DA-C3B4-40ED-84A0-7A96668508F7}" xr6:coauthVersionLast="47" xr6:coauthVersionMax="47" xr10:uidLastSave="{72407662-0FD6-45B3-B70A-35F692BE9EBD}"/>
  <workbookProtection workbookPassword="B445" lockStructure="1"/>
  <bookViews>
    <workbookView xWindow="-120" yWindow="-120" windowWidth="29040" windowHeight="15840" xr2:uid="{00000000-000D-0000-FFFF-FFFF00000000}"/>
  </bookViews>
  <sheets>
    <sheet name="MATKALASKU" sheetId="1" r:id="rId1"/>
    <sheet name="Ajopäiväkirja" sheetId="7" r:id="rId2"/>
  </sheets>
  <definedNames>
    <definedName name="_xlnm.Print_Area" localSheetId="1">Ajopäiväkirja!$A$1:$K$40</definedName>
    <definedName name="_xlnm.Print_Area" localSheetId="0">MATKALASKU!$A$1:$I$69</definedName>
    <definedName name="Z_D5D8CA87_DDD2_4078_96B1_324F386974DE_.wvu.PrintArea" localSheetId="0" hidden="1">MATKALASKU!$A$1:$I$69</definedName>
  </definedNames>
  <calcPr calcId="191029"/>
  <customWorkbookViews>
    <customWorkbookView name="Anssi_Suhonen - Oma näkymä" guid="{D5D8CA87-DDD2-4078-96B1-324F386974DE}" mergeInterval="0" personalView="1" maximized="1" windowWidth="1276" windowHeight="86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37" i="7"/>
  <c r="J37" i="7" s="1"/>
  <c r="F36" i="7"/>
  <c r="J36" i="7" s="1"/>
  <c r="F35" i="7"/>
  <c r="J35" i="7" s="1"/>
  <c r="F34" i="7"/>
  <c r="J34" i="7" s="1"/>
  <c r="F33" i="7"/>
  <c r="J33" i="7" s="1"/>
  <c r="F32" i="7"/>
  <c r="J32" i="7" s="1"/>
  <c r="F31" i="7"/>
  <c r="J31" i="7" s="1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21" i="7"/>
  <c r="F22" i="7"/>
  <c r="F23" i="7"/>
  <c r="F24" i="7"/>
  <c r="F28" i="7" l="1"/>
  <c r="F27" i="7"/>
  <c r="F26" i="7"/>
  <c r="F25" i="7"/>
  <c r="J8" i="7" l="1"/>
  <c r="J9" i="7"/>
  <c r="J10" i="7"/>
  <c r="J12" i="7" l="1"/>
  <c r="J11" i="7" l="1"/>
  <c r="J7" i="7"/>
  <c r="J6" i="7"/>
  <c r="J5" i="7"/>
  <c r="J24" i="7" l="1"/>
  <c r="J23" i="7"/>
  <c r="J22" i="7"/>
  <c r="J21" i="7"/>
  <c r="J20" i="7"/>
  <c r="J19" i="7"/>
  <c r="J18" i="7"/>
  <c r="J17" i="7"/>
  <c r="J16" i="7"/>
  <c r="J15" i="7"/>
  <c r="J14" i="7"/>
  <c r="J13" i="7"/>
  <c r="J27" i="7" l="1"/>
  <c r="J25" i="7"/>
  <c r="J38" i="7"/>
  <c r="F30" i="7"/>
  <c r="J30" i="7" s="1"/>
  <c r="F29" i="7"/>
  <c r="J29" i="7" s="1"/>
  <c r="J28" i="7"/>
  <c r="F1" i="7"/>
  <c r="J26" i="7"/>
  <c r="E30" i="1"/>
  <c r="E33" i="1"/>
  <c r="E19" i="1"/>
  <c r="E22" i="1"/>
  <c r="E32" i="1"/>
  <c r="G32" i="1"/>
  <c r="G30" i="1"/>
  <c r="F16" i="1"/>
  <c r="G16" i="1"/>
  <c r="G19" i="1"/>
  <c r="E20" i="1"/>
  <c r="G20" i="1"/>
  <c r="E21" i="1"/>
  <c r="G21" i="1"/>
  <c r="G22" i="1"/>
  <c r="E23" i="1"/>
  <c r="G23" i="1"/>
  <c r="E24" i="1"/>
  <c r="G24" i="1"/>
  <c r="E29" i="1"/>
  <c r="G29" i="1"/>
  <c r="H37" i="1"/>
  <c r="H38" i="1"/>
  <c r="H41" i="1" s="1"/>
  <c r="I41" i="1" s="1"/>
  <c r="H39" i="1"/>
  <c r="H40" i="1"/>
  <c r="H45" i="1"/>
  <c r="H47" i="1"/>
  <c r="H51" i="1"/>
  <c r="H52" i="1"/>
  <c r="H53" i="1"/>
  <c r="H54" i="1"/>
  <c r="H55" i="1"/>
  <c r="H59" i="1"/>
  <c r="H60" i="1"/>
  <c r="H61" i="1"/>
  <c r="H62" i="1"/>
  <c r="H48" i="1" l="1"/>
  <c r="I48" i="1" s="1"/>
  <c r="I67" i="1" s="1"/>
  <c r="H63" i="1"/>
  <c r="I63" i="1" s="1"/>
  <c r="H56" i="1"/>
  <c r="I56" i="1" s="1"/>
  <c r="J40" i="7"/>
  <c r="F40" i="7"/>
  <c r="C28" i="1" s="1"/>
  <c r="G25" i="1"/>
  <c r="I25" i="1"/>
  <c r="E28" i="1" l="1"/>
  <c r="I35" i="1" s="1"/>
  <c r="I65" i="1" s="1"/>
  <c r="I69" i="1" s="1"/>
  <c r="G28" i="1"/>
</calcChain>
</file>

<file path=xl/sharedStrings.xml><?xml version="1.0" encoding="utf-8"?>
<sst xmlns="http://schemas.openxmlformats.org/spreadsheetml/2006/main" count="134" uniqueCount="65">
  <si>
    <t>Suku- ja etunimet</t>
  </si>
  <si>
    <t>Heno</t>
  </si>
  <si>
    <t>Paikkakunta ja pvm.</t>
  </si>
  <si>
    <t>Matkan aihe</t>
  </si>
  <si>
    <t>Matka kesti</t>
  </si>
  <si>
    <t>vrk</t>
  </si>
  <si>
    <t>Pankkitili</t>
  </si>
  <si>
    <t>PL</t>
  </si>
  <si>
    <t>Verovapaat</t>
  </si>
  <si>
    <t>Veronalaiset</t>
  </si>
  <si>
    <t>yht.</t>
  </si>
  <si>
    <t>Kilometrikorvaus</t>
  </si>
  <si>
    <t>Selvitys</t>
  </si>
  <si>
    <t>Yht.km</t>
  </si>
  <si>
    <t>Päivärahat yhteensä:</t>
  </si>
  <si>
    <t>Km-korv.yhteensä:</t>
  </si>
  <si>
    <t>Hotellilaskut</t>
  </si>
  <si>
    <t>Muut menot</t>
  </si>
  <si>
    <t>Yhteensä</t>
  </si>
  <si>
    <t>Ennakot</t>
  </si>
  <si>
    <t>Maksetaan</t>
  </si>
  <si>
    <t>Kuittaus</t>
  </si>
  <si>
    <t>Tarkastanut</t>
  </si>
  <si>
    <t>Pvm</t>
  </si>
  <si>
    <t>Tili no:</t>
  </si>
  <si>
    <t>Kustannusnro</t>
  </si>
  <si>
    <t>Val.kerroin</t>
  </si>
  <si>
    <t>Arvonlisävero tiliöinti</t>
  </si>
  <si>
    <t>Val.määrä</t>
  </si>
  <si>
    <t>Lähtö (pp.kk.vv)</t>
  </si>
  <si>
    <r>
      <t xml:space="preserve">kello </t>
    </r>
    <r>
      <rPr>
        <sz val="6"/>
        <rFont val="Arial"/>
        <family val="2"/>
      </rPr>
      <t>(hh:mm)</t>
    </r>
  </si>
  <si>
    <t>h:min</t>
  </si>
  <si>
    <t>Tulo (pp.kk.vv)</t>
  </si>
  <si>
    <t>Hyväksynyt</t>
  </si>
  <si>
    <t xml:space="preserve">Päivärahat </t>
  </si>
  <si>
    <t xml:space="preserve">        </t>
  </si>
  <si>
    <t>Matka-aika</t>
  </si>
  <si>
    <r>
      <t xml:space="preserve">vrk </t>
    </r>
    <r>
      <rPr>
        <sz val="8"/>
        <color indexed="12"/>
        <rFont val="Arial"/>
        <family val="2"/>
      </rPr>
      <t>(kokonaisl.)</t>
    </r>
  </si>
  <si>
    <r>
      <t xml:space="preserve">Matkaliput  </t>
    </r>
    <r>
      <rPr>
        <sz val="8"/>
        <color indexed="12"/>
        <rFont val="Arial"/>
        <family val="2"/>
      </rPr>
      <t>(itse maksetut</t>
    </r>
    <r>
      <rPr>
        <sz val="8"/>
        <rFont val="Arial"/>
        <family val="2"/>
      </rPr>
      <t xml:space="preserve"> )</t>
    </r>
  </si>
  <si>
    <r>
      <t xml:space="preserve">Matkaliput ja voucherilla maksetut kulut </t>
    </r>
    <r>
      <rPr>
        <sz val="8"/>
        <color indexed="12"/>
        <rFont val="Arial"/>
        <family val="2"/>
      </rPr>
      <t>(työnantajan maksamat</t>
    </r>
    <r>
      <rPr>
        <sz val="8"/>
        <rFont val="Arial"/>
        <family val="2"/>
      </rPr>
      <t>)</t>
    </r>
  </si>
  <si>
    <t>á Euro</t>
  </si>
  <si>
    <t>Euro</t>
  </si>
  <si>
    <t>Kotimaa</t>
  </si>
  <si>
    <t>Kotimaa 1/2</t>
  </si>
  <si>
    <t>Päivämäärä:</t>
  </si>
  <si>
    <t>Nimi:</t>
  </si>
  <si>
    <t>Ajo</t>
  </si>
  <si>
    <t>Mittarilukema</t>
  </si>
  <si>
    <t>Matka</t>
  </si>
  <si>
    <t>Km á EUR</t>
  </si>
  <si>
    <t>Yhteensä EUR</t>
  </si>
  <si>
    <t>Ajoreitti/Asiakas</t>
  </si>
  <si>
    <t>alkoi klo</t>
  </si>
  <si>
    <t>päättyi klo</t>
  </si>
  <si>
    <t>ajon alkaessa</t>
  </si>
  <si>
    <t>ajon päättyessä</t>
  </si>
  <si>
    <t>työajo 
km</t>
  </si>
  <si>
    <t>yksityisajo km</t>
  </si>
  <si>
    <t>Päiväys:</t>
  </si>
  <si>
    <t>km</t>
  </si>
  <si>
    <t>€</t>
  </si>
  <si>
    <t>MATKALASKU JA</t>
  </si>
  <si>
    <t>AJOPÄIVÄKIRJA</t>
  </si>
  <si>
    <t>0.0.2023</t>
  </si>
  <si>
    <t>ajot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</si>
</sst>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"/>
    <numFmt numFmtId="165" formatCode="0.00000"/>
    <numFmt numFmtId="166" formatCode="#,##0.00\ [$€-1]"/>
    <numFmt numFmtId="167" formatCode="#,##0\ [$€-1]"/>
    <numFmt numFmtId="168" formatCode="0&quot; km&quot;"/>
    <numFmt numFmtId="169" formatCode="#,##0.00\ &quot;€&quot;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14"/>
      <color indexed="8"/>
      <name val="Arial"/>
      <family val="2"/>
    </font>
    <font>
      <sz val="10"/>
      <color rgb="FF000000"/>
      <name val="Arial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6" xfId="0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7" xfId="0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0" fillId="0" borderId="8" xfId="0" applyNumberFormat="1" applyBorder="1" applyProtection="1">
      <protection locked="0"/>
    </xf>
    <xf numFmtId="20" fontId="0" fillId="0" borderId="8" xfId="0" applyNumberFormat="1" applyBorder="1" applyProtection="1">
      <protection locked="0"/>
    </xf>
    <xf numFmtId="0" fontId="3" fillId="0" borderId="9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0" fillId="0" borderId="9" xfId="0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Protection="1">
      <protection locked="0"/>
    </xf>
    <xf numFmtId="0" fontId="5" fillId="0" borderId="9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2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0" fillId="0" borderId="7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2" fontId="5" fillId="0" borderId="1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11" xfId="0" applyFont="1" applyBorder="1" applyProtection="1">
      <protection locked="0"/>
    </xf>
    <xf numFmtId="1" fontId="0" fillId="4" borderId="8" xfId="0" applyNumberFormat="1" applyFill="1" applyBorder="1"/>
    <xf numFmtId="20" fontId="0" fillId="4" borderId="8" xfId="0" applyNumberFormat="1" applyFill="1" applyBorder="1"/>
    <xf numFmtId="0" fontId="4" fillId="4" borderId="1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3" fillId="4" borderId="12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2" fontId="5" fillId="0" borderId="0" xfId="0" applyNumberFormat="1" applyFont="1"/>
    <xf numFmtId="0" fontId="3" fillId="4" borderId="9" xfId="0" applyFont="1" applyFill="1" applyBorder="1" applyAlignment="1">
      <alignment horizontal="center"/>
    </xf>
    <xf numFmtId="2" fontId="0" fillId="0" borderId="4" xfId="0" applyNumberFormat="1" applyBorder="1" applyProtection="1">
      <protection locked="0"/>
    </xf>
    <xf numFmtId="0" fontId="6" fillId="0" borderId="15" xfId="0" applyFont="1" applyBorder="1" applyProtection="1">
      <protection locked="0"/>
    </xf>
    <xf numFmtId="0" fontId="10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165" fontId="8" fillId="0" borderId="14" xfId="0" applyNumberFormat="1" applyFont="1" applyBorder="1" applyProtection="1">
      <protection locked="0"/>
    </xf>
    <xf numFmtId="165" fontId="8" fillId="0" borderId="6" xfId="0" applyNumberFormat="1" applyFont="1" applyBorder="1" applyProtection="1">
      <protection locked="0"/>
    </xf>
    <xf numFmtId="164" fontId="0" fillId="0" borderId="13" xfId="0" applyNumberForma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2" fontId="0" fillId="0" borderId="8" xfId="0" applyNumberFormat="1" applyBorder="1" applyProtection="1">
      <protection locked="0"/>
    </xf>
    <xf numFmtId="2" fontId="6" fillId="4" borderId="13" xfId="0" applyNumberFormat="1" applyFont="1" applyFill="1" applyBorder="1"/>
    <xf numFmtId="2" fontId="6" fillId="4" borderId="12" xfId="0" applyNumberFormat="1" applyFont="1" applyFill="1" applyBorder="1"/>
    <xf numFmtId="2" fontId="6" fillId="4" borderId="7" xfId="0" applyNumberFormat="1" applyFont="1" applyFill="1" applyBorder="1"/>
    <xf numFmtId="2" fontId="6" fillId="4" borderId="14" xfId="0" applyNumberFormat="1" applyFont="1" applyFill="1" applyBorder="1"/>
    <xf numFmtId="2" fontId="6" fillId="4" borderId="10" xfId="0" applyNumberFormat="1" applyFont="1" applyFill="1" applyBorder="1"/>
    <xf numFmtId="2" fontId="6" fillId="4" borderId="3" xfId="0" applyNumberFormat="1" applyFont="1" applyFill="1" applyBorder="1"/>
    <xf numFmtId="0" fontId="0" fillId="5" borderId="6" xfId="0" applyFill="1" applyBorder="1" applyProtection="1">
      <protection locked="0"/>
    </xf>
    <xf numFmtId="2" fontId="0" fillId="0" borderId="15" xfId="0" applyNumberFormat="1" applyBorder="1" applyProtection="1">
      <protection locked="0"/>
    </xf>
    <xf numFmtId="2" fontId="5" fillId="0" borderId="14" xfId="0" applyNumberFormat="1" applyFont="1" applyBorder="1" applyProtection="1">
      <protection locked="0"/>
    </xf>
    <xf numFmtId="2" fontId="0" fillId="0" borderId="9" xfId="0" applyNumberFormat="1" applyBorder="1" applyProtection="1">
      <protection locked="0"/>
    </xf>
    <xf numFmtId="2" fontId="6" fillId="4" borderId="11" xfId="0" applyNumberFormat="1" applyFont="1" applyFill="1" applyBorder="1"/>
    <xf numFmtId="20" fontId="0" fillId="0" borderId="5" xfId="0" quotePrefix="1" applyNumberFormat="1" applyBorder="1" applyProtection="1">
      <protection locked="0"/>
    </xf>
    <xf numFmtId="0" fontId="11" fillId="0" borderId="0" xfId="0" applyFont="1" applyProtection="1">
      <protection locked="0"/>
    </xf>
    <xf numFmtId="0" fontId="4" fillId="3" borderId="9" xfId="0" applyFont="1" applyFill="1" applyBorder="1" applyAlignment="1">
      <alignment horizontal="center"/>
    </xf>
    <xf numFmtId="0" fontId="0" fillId="3" borderId="13" xfId="0" applyFill="1" applyBorder="1"/>
    <xf numFmtId="167" fontId="3" fillId="0" borderId="11" xfId="0" applyNumberFormat="1" applyFont="1" applyBorder="1" applyAlignment="1" applyProtection="1">
      <alignment horizontal="center"/>
      <protection locked="0"/>
    </xf>
    <xf numFmtId="166" fontId="1" fillId="4" borderId="11" xfId="0" applyNumberFormat="1" applyFont="1" applyFill="1" applyBorder="1"/>
    <xf numFmtId="166" fontId="1" fillId="4" borderId="12" xfId="0" applyNumberFormat="1" applyFont="1" applyFill="1" applyBorder="1"/>
    <xf numFmtId="166" fontId="1" fillId="4" borderId="3" xfId="0" applyNumberFormat="1" applyFont="1" applyFill="1" applyBorder="1"/>
    <xf numFmtId="14" fontId="0" fillId="3" borderId="0" xfId="0" applyNumberFormat="1" applyFill="1" applyAlignment="1" applyProtection="1">
      <alignment horizontal="left"/>
      <protection locked="0"/>
    </xf>
    <xf numFmtId="14" fontId="0" fillId="3" borderId="8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6" fillId="0" borderId="1" xfId="0" applyFont="1" applyBorder="1" applyProtection="1">
      <protection locked="0"/>
    </xf>
    <xf numFmtId="0" fontId="5" fillId="3" borderId="0" xfId="0" applyFont="1" applyFill="1"/>
    <xf numFmtId="2" fontId="6" fillId="4" borderId="5" xfId="0" applyNumberFormat="1" applyFont="1" applyFill="1" applyBorder="1"/>
    <xf numFmtId="2" fontId="6" fillId="4" borderId="15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6" fillId="0" borderId="4" xfId="0" applyFont="1" applyBorder="1" applyProtection="1">
      <protection locked="0"/>
    </xf>
    <xf numFmtId="0" fontId="5" fillId="3" borderId="8" xfId="0" applyFont="1" applyFill="1" applyBorder="1"/>
    <xf numFmtId="0" fontId="5" fillId="3" borderId="3" xfId="0" applyFont="1" applyFill="1" applyBorder="1"/>
    <xf numFmtId="0" fontId="12" fillId="0" borderId="15" xfId="0" applyFont="1" applyBorder="1"/>
    <xf numFmtId="0" fontId="5" fillId="3" borderId="14" xfId="0" applyFont="1" applyFill="1" applyBorder="1"/>
    <xf numFmtId="0" fontId="5" fillId="3" borderId="6" xfId="0" applyFont="1" applyFill="1" applyBorder="1"/>
    <xf numFmtId="14" fontId="1" fillId="0" borderId="0" xfId="0" applyNumberFormat="1" applyFont="1" applyProtection="1">
      <protection locked="0"/>
    </xf>
    <xf numFmtId="0" fontId="13" fillId="6" borderId="13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top" wrapText="1"/>
    </xf>
    <xf numFmtId="0" fontId="13" fillId="6" borderId="13" xfId="0" applyFont="1" applyFill="1" applyBorder="1" applyAlignment="1">
      <alignment horizontal="center" vertical="top" wrapText="1"/>
    </xf>
    <xf numFmtId="14" fontId="14" fillId="6" borderId="12" xfId="0" applyNumberFormat="1" applyFont="1" applyFill="1" applyBorder="1" applyAlignment="1">
      <alignment horizontal="center" vertical="center"/>
    </xf>
    <xf numFmtId="20" fontId="14" fillId="6" borderId="12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vertical="center"/>
    </xf>
    <xf numFmtId="0" fontId="14" fillId="6" borderId="12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 wrapText="1"/>
    </xf>
    <xf numFmtId="0" fontId="15" fillId="6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vertical="center"/>
    </xf>
    <xf numFmtId="0" fontId="16" fillId="6" borderId="2" xfId="0" applyFont="1" applyFill="1" applyBorder="1" applyAlignment="1">
      <alignment vertical="top"/>
    </xf>
    <xf numFmtId="0" fontId="17" fillId="6" borderId="2" xfId="0" applyFont="1" applyFill="1" applyBorder="1" applyAlignment="1">
      <alignment horizontal="right" vertical="top"/>
    </xf>
    <xf numFmtId="14" fontId="16" fillId="6" borderId="2" xfId="0" applyNumberFormat="1" applyFont="1" applyFill="1" applyBorder="1" applyAlignment="1">
      <alignment horizontal="left" vertical="top" wrapText="1"/>
    </xf>
    <xf numFmtId="0" fontId="0" fillId="6" borderId="3" xfId="0" applyFill="1" applyBorder="1"/>
    <xf numFmtId="0" fontId="13" fillId="6" borderId="15" xfId="0" applyFont="1" applyFill="1" applyBorder="1" applyAlignment="1">
      <alignment vertical="top"/>
    </xf>
    <xf numFmtId="0" fontId="13" fillId="6" borderId="0" xfId="0" applyFont="1" applyFill="1" applyAlignment="1">
      <alignment vertical="top"/>
    </xf>
    <xf numFmtId="0" fontId="13" fillId="6" borderId="0" xfId="0" applyFont="1" applyFill="1" applyAlignment="1">
      <alignment vertical="top" wrapText="1"/>
    </xf>
    <xf numFmtId="0" fontId="0" fillId="6" borderId="14" xfId="0" applyFill="1" applyBorder="1"/>
    <xf numFmtId="0" fontId="14" fillId="6" borderId="15" xfId="0" applyFont="1" applyFill="1" applyBorder="1" applyAlignment="1">
      <alignment vertical="top"/>
    </xf>
    <xf numFmtId="0" fontId="14" fillId="6" borderId="0" xfId="0" applyFont="1" applyFill="1" applyAlignment="1">
      <alignment vertical="top"/>
    </xf>
    <xf numFmtId="0" fontId="14" fillId="6" borderId="0" xfId="0" applyFont="1" applyFill="1" applyAlignment="1">
      <alignment vertical="top" wrapText="1"/>
    </xf>
    <xf numFmtId="0" fontId="15" fillId="6" borderId="15" xfId="0" applyFont="1" applyFill="1" applyBorder="1" applyAlignment="1">
      <alignment vertical="top"/>
    </xf>
    <xf numFmtId="168" fontId="15" fillId="6" borderId="0" xfId="0" applyNumberFormat="1" applyFont="1" applyFill="1" applyAlignment="1">
      <alignment vertical="top"/>
    </xf>
    <xf numFmtId="0" fontId="15" fillId="6" borderId="0" xfId="0" applyFont="1" applyFill="1" applyAlignment="1">
      <alignment vertical="top"/>
    </xf>
    <xf numFmtId="0" fontId="15" fillId="6" borderId="0" xfId="0" applyFont="1" applyFill="1" applyAlignment="1">
      <alignment vertical="top" wrapText="1"/>
    </xf>
    <xf numFmtId="169" fontId="15" fillId="6" borderId="0" xfId="0" applyNumberFormat="1" applyFont="1" applyFill="1" applyAlignment="1">
      <alignment vertical="top"/>
    </xf>
    <xf numFmtId="0" fontId="14" fillId="6" borderId="0" xfId="0" applyFont="1" applyFill="1" applyAlignment="1">
      <alignment wrapText="1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2" fontId="17" fillId="6" borderId="16" xfId="0" applyNumberFormat="1" applyFont="1" applyFill="1" applyBorder="1" applyAlignment="1">
      <alignment vertical="top"/>
    </xf>
    <xf numFmtId="1" fontId="17" fillId="6" borderId="16" xfId="0" applyNumberFormat="1" applyFont="1" applyFill="1" applyBorder="1" applyAlignment="1">
      <alignment vertical="top"/>
    </xf>
    <xf numFmtId="2" fontId="14" fillId="6" borderId="12" xfId="0" applyNumberFormat="1" applyFont="1" applyFill="1" applyBorder="1" applyAlignment="1">
      <alignment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6" fillId="3" borderId="4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0" xfId="0" applyFont="1" applyFill="1"/>
    <xf numFmtId="0" fontId="2" fillId="3" borderId="14" xfId="0" applyFont="1" applyFill="1" applyBorder="1"/>
    <xf numFmtId="0" fontId="6" fillId="3" borderId="15" xfId="0" applyFont="1" applyFill="1" applyBorder="1" applyProtection="1">
      <protection locked="0"/>
    </xf>
    <xf numFmtId="0" fontId="0" fillId="3" borderId="0" xfId="0" applyFill="1"/>
    <xf numFmtId="0" fontId="0" fillId="3" borderId="14" xfId="0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13" fillId="6" borderId="12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wrapText="1"/>
    </xf>
    <xf numFmtId="14" fontId="14" fillId="6" borderId="0" xfId="0" applyNumberFormat="1" applyFont="1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17" fillId="6" borderId="1" xfId="0" applyFont="1" applyFill="1" applyBorder="1" applyAlignment="1">
      <alignment horizontal="right" vertical="top"/>
    </xf>
    <xf numFmtId="0" fontId="0" fillId="6" borderId="2" xfId="0" applyFill="1" applyBorder="1" applyAlignment="1">
      <alignment horizontal="right" vertical="top"/>
    </xf>
    <xf numFmtId="0" fontId="13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/>
    </xf>
    <xf numFmtId="0" fontId="0" fillId="6" borderId="12" xfId="0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565633</xdr:colOff>
      <xdr:row>0</xdr:row>
      <xdr:rowOff>127000</xdr:rowOff>
    </xdr:from>
    <xdr:to>
      <xdr:col>8</xdr:col>
      <xdr:colOff>486834</xdr:colOff>
      <xdr:row>5</xdr:row>
      <xdr:rowOff>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9554C6D-D51C-6977-655D-175315D5F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383" y="127000"/>
          <a:ext cx="704368" cy="70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showGridLines="0" tabSelected="1" topLeftCell="A32" zoomScale="90" zoomScaleNormal="90" workbookViewId="0">
      <selection activeCell="A8" sqref="A8:G8"/>
    </sheetView>
  </sheetViews>
  <sheetFormatPr defaultRowHeight="12.75" x14ac:dyDescent="0.2"/>
  <cols>
    <col min="1" max="1" width="20.42578125" customWidth="1"/>
    <col min="2" max="2" width="7.85546875" customWidth="1"/>
    <col min="3" max="3" width="11.42578125" customWidth="1"/>
    <col min="4" max="4" width="11.28515625" customWidth="1"/>
    <col min="5" max="5" width="10.42578125" customWidth="1"/>
    <col min="6" max="6" width="11" bestFit="1" customWidth="1"/>
    <col min="7" max="9" width="11.7109375" customWidth="1"/>
  </cols>
  <sheetData>
    <row r="1" spans="1:13" x14ac:dyDescent="0.2">
      <c r="B1" s="3"/>
      <c r="C1" s="3"/>
      <c r="F1" s="3"/>
      <c r="G1" s="3"/>
      <c r="H1" s="3"/>
      <c r="I1" s="67"/>
      <c r="J1" s="1"/>
      <c r="K1" s="1"/>
      <c r="L1" s="1"/>
      <c r="M1" s="1"/>
    </row>
    <row r="2" spans="1:13" ht="15" customHeight="1" x14ac:dyDescent="0.25">
      <c r="A2" s="89" t="s">
        <v>61</v>
      </c>
      <c r="B2" s="3"/>
      <c r="C2" s="3"/>
      <c r="D2" s="4" t="s">
        <v>44</v>
      </c>
      <c r="E2" s="96"/>
      <c r="F2" s="3"/>
      <c r="G2" s="3"/>
      <c r="H2" s="3"/>
      <c r="I2" s="3"/>
      <c r="J2" s="1"/>
      <c r="K2" s="1"/>
      <c r="L2" s="1"/>
      <c r="M2" s="1"/>
    </row>
    <row r="3" spans="1:13" ht="18" x14ac:dyDescent="0.25">
      <c r="A3" s="89" t="s">
        <v>62</v>
      </c>
      <c r="B3" s="2"/>
      <c r="C3" s="2"/>
      <c r="D3" s="110" t="s">
        <v>63</v>
      </c>
      <c r="E3" s="2"/>
      <c r="F3" s="3"/>
      <c r="G3" s="3"/>
      <c r="H3" s="3"/>
      <c r="I3" s="3"/>
      <c r="J3" s="1"/>
      <c r="K3" s="1"/>
      <c r="L3" s="1"/>
      <c r="M3" s="1"/>
    </row>
    <row r="4" spans="1:13" x14ac:dyDescent="0.2">
      <c r="A4" s="2"/>
      <c r="B4" s="2"/>
      <c r="C4" s="2"/>
      <c r="D4" s="2"/>
      <c r="E4" s="3"/>
      <c r="F4" s="3"/>
      <c r="H4" s="3"/>
      <c r="I4" s="3"/>
      <c r="J4" s="1"/>
      <c r="K4" s="1"/>
      <c r="L4" s="1"/>
      <c r="M4" s="1"/>
    </row>
    <row r="5" spans="1:13" ht="7.5" customHeight="1" x14ac:dyDescent="0.2">
      <c r="A5" s="2"/>
      <c r="B5" s="2"/>
      <c r="C5" s="2"/>
      <c r="D5" s="2"/>
      <c r="E5" s="3"/>
      <c r="F5" s="3"/>
      <c r="G5" s="3"/>
      <c r="H5" s="3"/>
      <c r="I5" s="3"/>
      <c r="J5" s="1"/>
      <c r="K5" s="1"/>
      <c r="L5" s="1"/>
      <c r="M5" s="1"/>
    </row>
    <row r="6" spans="1:13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1"/>
      <c r="K6" s="1"/>
      <c r="L6" s="1"/>
      <c r="M6" s="1"/>
    </row>
    <row r="7" spans="1:13" ht="10.5" customHeight="1" x14ac:dyDescent="0.2">
      <c r="A7" s="5" t="s">
        <v>0</v>
      </c>
      <c r="B7" s="6"/>
      <c r="C7" s="7"/>
      <c r="D7" s="7"/>
      <c r="E7" s="7"/>
      <c r="F7" s="7"/>
      <c r="G7" s="7"/>
      <c r="H7" s="5" t="s">
        <v>1</v>
      </c>
      <c r="I7" s="8"/>
      <c r="J7" s="1"/>
      <c r="K7" s="1"/>
      <c r="L7" s="1"/>
      <c r="M7" s="1"/>
    </row>
    <row r="8" spans="1:13" ht="18" customHeight="1" x14ac:dyDescent="0.2">
      <c r="A8" s="148"/>
      <c r="B8" s="146"/>
      <c r="C8" s="146"/>
      <c r="D8" s="146"/>
      <c r="E8" s="146"/>
      <c r="F8" s="146"/>
      <c r="G8" s="147"/>
      <c r="H8" s="155"/>
      <c r="I8" s="156"/>
      <c r="J8" s="1"/>
      <c r="K8" s="1"/>
      <c r="L8" s="1"/>
      <c r="M8" s="1"/>
    </row>
    <row r="9" spans="1:13" ht="10.5" customHeight="1" x14ac:dyDescent="0.2">
      <c r="A9" s="5" t="s">
        <v>2</v>
      </c>
      <c r="B9" s="6"/>
      <c r="C9" s="7"/>
      <c r="D9" s="7"/>
      <c r="E9" s="7"/>
      <c r="F9" s="7"/>
      <c r="G9" s="7"/>
      <c r="H9" s="7"/>
      <c r="I9" s="8"/>
      <c r="J9" s="1"/>
      <c r="K9" s="1"/>
      <c r="L9" s="1"/>
      <c r="M9" s="1"/>
    </row>
    <row r="10" spans="1:13" x14ac:dyDescent="0.2">
      <c r="A10" s="149"/>
      <c r="B10" s="150"/>
      <c r="C10" s="150"/>
      <c r="D10" s="150"/>
      <c r="E10" s="150"/>
      <c r="F10" s="150"/>
      <c r="G10" s="150"/>
      <c r="H10" s="150"/>
      <c r="I10" s="151"/>
      <c r="J10" s="1"/>
      <c r="K10" s="1"/>
      <c r="L10" s="1"/>
      <c r="M10" s="1"/>
    </row>
    <row r="11" spans="1:13" ht="5.25" customHeight="1" x14ac:dyDescent="0.2">
      <c r="A11" s="145"/>
      <c r="B11" s="146"/>
      <c r="C11" s="146"/>
      <c r="D11" s="146"/>
      <c r="E11" s="146"/>
      <c r="F11" s="146"/>
      <c r="G11" s="146"/>
      <c r="H11" s="146"/>
      <c r="I11" s="147"/>
      <c r="J11" s="1"/>
      <c r="K11" s="1"/>
      <c r="L11" s="1"/>
      <c r="M11" s="1"/>
    </row>
    <row r="12" spans="1:13" ht="9.75" customHeight="1" x14ac:dyDescent="0.2">
      <c r="A12" s="5" t="s">
        <v>3</v>
      </c>
      <c r="B12" s="6"/>
      <c r="C12" s="7"/>
      <c r="D12" s="7"/>
      <c r="E12" s="7"/>
      <c r="F12" s="7"/>
      <c r="G12" s="7"/>
      <c r="H12" s="7"/>
      <c r="I12" s="8"/>
      <c r="J12" s="1"/>
      <c r="K12" s="1"/>
      <c r="L12" s="1"/>
      <c r="M12" s="1"/>
    </row>
    <row r="13" spans="1:13" ht="10.5" customHeight="1" x14ac:dyDescent="0.2">
      <c r="A13" s="152"/>
      <c r="B13" s="153"/>
      <c r="C13" s="153"/>
      <c r="D13" s="153"/>
      <c r="E13" s="153"/>
      <c r="F13" s="153"/>
      <c r="G13" s="153"/>
      <c r="H13" s="153"/>
      <c r="I13" s="154"/>
      <c r="J13" s="1"/>
      <c r="K13" s="1"/>
      <c r="L13" s="1"/>
      <c r="M13" s="1"/>
    </row>
    <row r="14" spans="1:13" ht="6.75" customHeight="1" x14ac:dyDescent="0.2">
      <c r="A14" s="145"/>
      <c r="B14" s="146"/>
      <c r="C14" s="146"/>
      <c r="D14" s="146"/>
      <c r="E14" s="146"/>
      <c r="F14" s="146"/>
      <c r="G14" s="146"/>
      <c r="H14" s="146"/>
      <c r="I14" s="147"/>
      <c r="J14" s="1"/>
      <c r="K14" s="1"/>
      <c r="L14" s="1"/>
      <c r="M14" s="1"/>
    </row>
    <row r="15" spans="1:13" ht="10.5" customHeight="1" x14ac:dyDescent="0.2">
      <c r="A15" s="13" t="s">
        <v>29</v>
      </c>
      <c r="B15" s="14" t="s">
        <v>30</v>
      </c>
      <c r="C15" s="5" t="s">
        <v>32</v>
      </c>
      <c r="D15" s="13" t="s">
        <v>30</v>
      </c>
      <c r="E15" s="15" t="s">
        <v>4</v>
      </c>
      <c r="F15" s="16" t="s">
        <v>5</v>
      </c>
      <c r="G15" s="16" t="s">
        <v>31</v>
      </c>
      <c r="H15" s="17" t="s">
        <v>6</v>
      </c>
      <c r="I15" s="8"/>
      <c r="J15" s="1"/>
      <c r="K15" s="1"/>
      <c r="L15" s="1"/>
      <c r="M15" s="1"/>
    </row>
    <row r="16" spans="1:13" x14ac:dyDescent="0.2">
      <c r="A16" s="18"/>
      <c r="B16" s="88">
        <v>0</v>
      </c>
      <c r="C16" s="71"/>
      <c r="D16" s="19">
        <v>0</v>
      </c>
      <c r="E16" s="10"/>
      <c r="F16" s="56">
        <f>(C16+D16-A16-B16)-0.499999999999999</f>
        <v>-0.499999999999999</v>
      </c>
      <c r="G16" s="57">
        <f>C16+D16-A16-B16</f>
        <v>0</v>
      </c>
      <c r="H16" s="9"/>
      <c r="I16" s="12"/>
      <c r="J16" s="1"/>
      <c r="K16" s="1"/>
      <c r="L16" s="1"/>
      <c r="M16" s="1"/>
    </row>
    <row r="17" spans="1:13" ht="12.75" customHeight="1" x14ac:dyDescent="0.2">
      <c r="A17" s="20" t="s">
        <v>34</v>
      </c>
      <c r="B17" s="68" t="s">
        <v>35</v>
      </c>
      <c r="C17" s="43" t="s">
        <v>36</v>
      </c>
      <c r="D17" s="23" t="s">
        <v>8</v>
      </c>
      <c r="E17" s="22"/>
      <c r="F17" s="20" t="s">
        <v>9</v>
      </c>
      <c r="G17" s="22"/>
      <c r="H17" s="23"/>
      <c r="I17" s="22"/>
      <c r="J17" s="1"/>
      <c r="K17" s="1"/>
      <c r="L17" s="1"/>
      <c r="M17" s="1"/>
    </row>
    <row r="18" spans="1:13" ht="12.75" customHeight="1" x14ac:dyDescent="0.2">
      <c r="A18" s="24"/>
      <c r="B18" s="90" t="s">
        <v>7</v>
      </c>
      <c r="C18" s="72" t="s">
        <v>37</v>
      </c>
      <c r="D18" s="92" t="s">
        <v>40</v>
      </c>
      <c r="E18" s="58" t="s">
        <v>10</v>
      </c>
      <c r="F18" s="26" t="s">
        <v>40</v>
      </c>
      <c r="G18" s="58" t="s">
        <v>10</v>
      </c>
      <c r="H18" s="23"/>
      <c r="I18" s="22"/>
      <c r="J18" s="1"/>
      <c r="K18" s="1"/>
      <c r="L18" s="1"/>
      <c r="M18" s="1"/>
    </row>
    <row r="19" spans="1:13" x14ac:dyDescent="0.2">
      <c r="A19" s="16" t="s">
        <v>42</v>
      </c>
      <c r="B19" s="91"/>
      <c r="C19" s="27">
        <v>0</v>
      </c>
      <c r="D19" s="27">
        <v>45</v>
      </c>
      <c r="E19" s="77">
        <f t="shared" ref="E19:E24" si="0">C19*D19</f>
        <v>0</v>
      </c>
      <c r="F19" s="27"/>
      <c r="G19" s="77">
        <f t="shared" ref="G19:G24" si="1">C19*F19</f>
        <v>0</v>
      </c>
      <c r="H19" s="3"/>
      <c r="I19" s="28"/>
      <c r="J19" s="1"/>
      <c r="K19" s="1"/>
      <c r="L19" s="1"/>
      <c r="M19" s="1"/>
    </row>
    <row r="20" spans="1:13" x14ac:dyDescent="0.2">
      <c r="A20" s="27" t="s">
        <v>43</v>
      </c>
      <c r="B20" s="91"/>
      <c r="C20" s="27">
        <v>0</v>
      </c>
      <c r="D20" s="27">
        <v>20</v>
      </c>
      <c r="E20" s="77">
        <f t="shared" si="0"/>
        <v>0</v>
      </c>
      <c r="F20" s="27"/>
      <c r="G20" s="77">
        <f t="shared" si="1"/>
        <v>0</v>
      </c>
      <c r="H20" s="3"/>
      <c r="I20" s="29"/>
      <c r="J20" s="1"/>
      <c r="K20" s="1"/>
      <c r="L20" s="1"/>
      <c r="M20" s="1"/>
    </row>
    <row r="21" spans="1:13" x14ac:dyDescent="0.2">
      <c r="A21" s="27"/>
      <c r="B21" s="91"/>
      <c r="C21" s="27"/>
      <c r="D21" s="27">
        <v>0</v>
      </c>
      <c r="E21" s="77">
        <f t="shared" si="0"/>
        <v>0</v>
      </c>
      <c r="F21" s="27"/>
      <c r="G21" s="77">
        <f t="shared" si="1"/>
        <v>0</v>
      </c>
      <c r="H21" s="3"/>
      <c r="I21" s="29"/>
      <c r="J21" s="1"/>
      <c r="K21" s="1"/>
      <c r="L21" s="1"/>
      <c r="M21" s="1"/>
    </row>
    <row r="22" spans="1:13" x14ac:dyDescent="0.2">
      <c r="A22" s="27"/>
      <c r="B22" s="91"/>
      <c r="C22" s="27"/>
      <c r="D22" s="27">
        <v>0</v>
      </c>
      <c r="E22" s="77">
        <f t="shared" si="0"/>
        <v>0</v>
      </c>
      <c r="F22" s="27"/>
      <c r="G22" s="77">
        <f t="shared" si="1"/>
        <v>0</v>
      </c>
      <c r="H22" s="3"/>
      <c r="I22" s="29"/>
      <c r="J22" s="1"/>
      <c r="K22" s="1"/>
      <c r="L22" s="1"/>
      <c r="M22" s="1"/>
    </row>
    <row r="23" spans="1:13" x14ac:dyDescent="0.2">
      <c r="A23" s="27"/>
      <c r="B23" s="91"/>
      <c r="C23" s="27"/>
      <c r="D23" s="27"/>
      <c r="E23" s="77">
        <f t="shared" si="0"/>
        <v>0</v>
      </c>
      <c r="F23" s="27"/>
      <c r="G23" s="77">
        <f t="shared" si="1"/>
        <v>0</v>
      </c>
      <c r="H23" s="3"/>
      <c r="I23" s="29"/>
      <c r="J23" s="1"/>
      <c r="K23" s="1"/>
      <c r="L23" s="1"/>
      <c r="M23" s="1"/>
    </row>
    <row r="24" spans="1:13" x14ac:dyDescent="0.2">
      <c r="A24" s="27"/>
      <c r="B24" s="91"/>
      <c r="C24" s="27"/>
      <c r="D24" s="27"/>
      <c r="E24" s="77">
        <f t="shared" si="0"/>
        <v>0</v>
      </c>
      <c r="F24" s="27"/>
      <c r="G24" s="77">
        <f t="shared" si="1"/>
        <v>0</v>
      </c>
      <c r="H24" s="3"/>
      <c r="I24" s="30"/>
      <c r="J24" s="1"/>
      <c r="K24" s="1"/>
      <c r="L24" s="1"/>
      <c r="M24" s="1"/>
    </row>
    <row r="25" spans="1:13" x14ac:dyDescent="0.2">
      <c r="A25" s="31" t="s">
        <v>14</v>
      </c>
      <c r="B25" s="21"/>
      <c r="C25" s="21"/>
      <c r="D25" s="21"/>
      <c r="E25" s="21"/>
      <c r="F25" s="21"/>
      <c r="G25" s="78">
        <f>SUM(G19:G24)</f>
        <v>0</v>
      </c>
      <c r="H25" s="32"/>
      <c r="I25" s="94">
        <f>SUM(E19:E24)</f>
        <v>0</v>
      </c>
      <c r="J25" s="1"/>
      <c r="K25" s="1"/>
      <c r="L25" s="1"/>
      <c r="M25" s="1"/>
    </row>
    <row r="26" spans="1:13" ht="12.75" customHeight="1" x14ac:dyDescent="0.2">
      <c r="A26" s="20" t="s">
        <v>11</v>
      </c>
      <c r="B26" s="33"/>
      <c r="C26" s="34"/>
      <c r="D26" s="35" t="s">
        <v>8</v>
      </c>
      <c r="E26" s="36"/>
      <c r="F26" s="35" t="s">
        <v>9</v>
      </c>
      <c r="G26" s="37"/>
      <c r="H26" s="21"/>
      <c r="I26" s="37"/>
      <c r="J26" s="1"/>
      <c r="K26" s="1"/>
      <c r="L26" s="1"/>
      <c r="M26" s="1"/>
    </row>
    <row r="27" spans="1:13" ht="12.75" customHeight="1" x14ac:dyDescent="0.2">
      <c r="A27" s="5" t="s">
        <v>12</v>
      </c>
      <c r="B27" s="103" t="s">
        <v>7</v>
      </c>
      <c r="C27" s="25" t="s">
        <v>13</v>
      </c>
      <c r="D27" s="26" t="s">
        <v>40</v>
      </c>
      <c r="E27" s="60" t="s">
        <v>10</v>
      </c>
      <c r="F27" s="26" t="s">
        <v>40</v>
      </c>
      <c r="G27" s="59" t="s">
        <v>10</v>
      </c>
      <c r="H27" s="23"/>
      <c r="I27" s="22"/>
      <c r="J27" s="1"/>
      <c r="K27" s="1"/>
      <c r="L27" s="1"/>
      <c r="M27" s="1"/>
    </row>
    <row r="28" spans="1:13" x14ac:dyDescent="0.2">
      <c r="A28" s="99" t="s">
        <v>64</v>
      </c>
      <c r="B28" s="106"/>
      <c r="C28" s="28">
        <f>Ajopäiväkirja!$F$40</f>
        <v>0</v>
      </c>
      <c r="D28" s="98">
        <v>0.46</v>
      </c>
      <c r="E28" s="79">
        <f>C28*D28</f>
        <v>0</v>
      </c>
      <c r="F28" s="38"/>
      <c r="G28" s="79">
        <f>C28*F28</f>
        <v>0</v>
      </c>
      <c r="H28" s="39"/>
      <c r="I28" s="28"/>
      <c r="J28" s="1"/>
      <c r="K28" s="1"/>
      <c r="L28" s="1"/>
      <c r="M28" s="1"/>
    </row>
    <row r="29" spans="1:13" x14ac:dyDescent="0.2">
      <c r="A29" s="107"/>
      <c r="B29" s="108"/>
      <c r="C29" s="29">
        <v>0</v>
      </c>
      <c r="D29" s="40">
        <v>0.03</v>
      </c>
      <c r="E29" s="77">
        <f>C29*D29</f>
        <v>0</v>
      </c>
      <c r="F29" s="3"/>
      <c r="G29" s="77">
        <f>C29*F29</f>
        <v>0</v>
      </c>
      <c r="H29" s="3"/>
      <c r="I29" s="29"/>
      <c r="J29" s="1"/>
      <c r="K29" s="1"/>
      <c r="L29" s="1"/>
      <c r="M29" s="1"/>
    </row>
    <row r="30" spans="1:13" x14ac:dyDescent="0.2">
      <c r="A30" s="107"/>
      <c r="B30" s="108"/>
      <c r="C30" s="29">
        <v>0</v>
      </c>
      <c r="D30" s="40">
        <v>0</v>
      </c>
      <c r="E30" s="77">
        <f>C30*D30</f>
        <v>0</v>
      </c>
      <c r="F30" s="3"/>
      <c r="G30" s="77">
        <f>C30*F30</f>
        <v>0</v>
      </c>
      <c r="H30" s="3"/>
      <c r="I30" s="29"/>
      <c r="J30" s="1"/>
      <c r="K30" s="1"/>
      <c r="L30" s="1"/>
      <c r="M30" s="1"/>
    </row>
    <row r="31" spans="1:13" x14ac:dyDescent="0.2">
      <c r="B31" s="108"/>
      <c r="C31" s="29"/>
      <c r="D31" s="40">
        <v>0</v>
      </c>
      <c r="E31" s="77"/>
      <c r="F31" s="3"/>
      <c r="G31" s="77"/>
      <c r="H31" s="3"/>
      <c r="I31" s="29"/>
      <c r="J31" s="1"/>
      <c r="K31" s="1"/>
      <c r="L31" s="1"/>
      <c r="M31" s="1"/>
    </row>
    <row r="32" spans="1:13" x14ac:dyDescent="0.2">
      <c r="A32" s="104"/>
      <c r="B32" s="109"/>
      <c r="C32" s="29">
        <v>0</v>
      </c>
      <c r="D32" s="40">
        <v>0</v>
      </c>
      <c r="E32" s="77">
        <f>C32*D32</f>
        <v>0</v>
      </c>
      <c r="F32" s="3"/>
      <c r="G32" s="77">
        <f>C32*F32</f>
        <v>0</v>
      </c>
      <c r="H32" s="3"/>
      <c r="I32" s="29"/>
      <c r="J32" s="1"/>
      <c r="K32" s="1"/>
      <c r="L32" s="1"/>
      <c r="M32" s="1"/>
    </row>
    <row r="33" spans="1:13" x14ac:dyDescent="0.2">
      <c r="A33" s="104"/>
      <c r="B33" s="105"/>
      <c r="C33" s="21">
        <v>0</v>
      </c>
      <c r="D33" s="32">
        <v>0.44</v>
      </c>
      <c r="E33" s="78">
        <f>C33*D33</f>
        <v>0</v>
      </c>
      <c r="F33" s="21"/>
      <c r="G33" s="78"/>
      <c r="H33" s="3"/>
      <c r="I33" s="29"/>
      <c r="J33" s="1"/>
      <c r="K33" s="1"/>
      <c r="L33" s="1"/>
      <c r="M33" s="1"/>
    </row>
    <row r="34" spans="1:13" x14ac:dyDescent="0.2">
      <c r="A34" s="66"/>
      <c r="B34" s="100"/>
      <c r="C34" s="3"/>
      <c r="D34" s="3"/>
      <c r="E34" s="101"/>
      <c r="F34" s="3"/>
      <c r="G34" s="102"/>
      <c r="H34" s="3"/>
      <c r="I34" s="29"/>
      <c r="J34" s="1"/>
      <c r="K34" s="1"/>
      <c r="L34" s="1"/>
      <c r="M34" s="1"/>
    </row>
    <row r="35" spans="1:13" x14ac:dyDescent="0.2">
      <c r="A35" s="31" t="s">
        <v>15</v>
      </c>
      <c r="B35" s="21"/>
      <c r="C35" s="21"/>
      <c r="D35" s="21"/>
      <c r="E35" s="36"/>
      <c r="F35" s="21"/>
      <c r="G35" s="41"/>
      <c r="H35" s="16"/>
      <c r="I35" s="95">
        <f>SUM(E28:E34)</f>
        <v>0</v>
      </c>
      <c r="J35" s="1"/>
      <c r="K35" s="1"/>
      <c r="L35" s="1"/>
      <c r="M35" s="1"/>
    </row>
    <row r="36" spans="1:13" ht="12.75" customHeight="1" x14ac:dyDescent="0.2">
      <c r="A36" s="20" t="s">
        <v>38</v>
      </c>
      <c r="B36" s="42"/>
      <c r="C36" s="42"/>
      <c r="D36" s="42"/>
      <c r="E36" s="42"/>
      <c r="F36" s="74" t="s">
        <v>41</v>
      </c>
      <c r="G36" s="73" t="s">
        <v>28</v>
      </c>
      <c r="H36" s="61" t="s">
        <v>41</v>
      </c>
      <c r="I36" s="44" t="s">
        <v>26</v>
      </c>
      <c r="J36" s="1"/>
      <c r="K36" s="1"/>
      <c r="L36" s="1"/>
      <c r="M36" s="1"/>
    </row>
    <row r="37" spans="1:13" x14ac:dyDescent="0.2">
      <c r="A37" s="40"/>
      <c r="B37" s="3"/>
      <c r="C37" s="3"/>
      <c r="D37" s="3"/>
      <c r="E37" s="3"/>
      <c r="F37" s="45">
        <v>0</v>
      </c>
      <c r="G37" s="28">
        <v>0</v>
      </c>
      <c r="H37" s="80">
        <f>I37*G37</f>
        <v>0</v>
      </c>
      <c r="I37" s="69">
        <v>0</v>
      </c>
      <c r="J37" s="1"/>
      <c r="K37" s="1"/>
      <c r="L37" s="1"/>
      <c r="M37" s="1"/>
    </row>
    <row r="38" spans="1:13" x14ac:dyDescent="0.2">
      <c r="A38" s="40"/>
      <c r="B38" s="3"/>
      <c r="C38" s="3"/>
      <c r="D38" s="3"/>
      <c r="E38" s="3"/>
      <c r="F38" s="46">
        <v>0</v>
      </c>
      <c r="G38" s="29">
        <v>0</v>
      </c>
      <c r="H38" s="80">
        <f>I38*G38</f>
        <v>0</v>
      </c>
      <c r="I38" s="69">
        <v>0</v>
      </c>
      <c r="J38" s="1"/>
      <c r="K38" s="1"/>
      <c r="L38" s="1"/>
      <c r="M38" s="1"/>
    </row>
    <row r="39" spans="1:13" x14ac:dyDescent="0.2">
      <c r="A39" s="40"/>
      <c r="B39" s="3"/>
      <c r="C39" s="3"/>
      <c r="D39" s="3"/>
      <c r="E39" s="3"/>
      <c r="F39" s="46">
        <v>0</v>
      </c>
      <c r="G39" s="29">
        <v>0</v>
      </c>
      <c r="H39" s="80">
        <f>I39*G39</f>
        <v>0</v>
      </c>
      <c r="I39" s="69">
        <v>0</v>
      </c>
      <c r="J39" s="1"/>
      <c r="K39" s="1"/>
      <c r="L39" s="1"/>
      <c r="M39" s="1"/>
    </row>
    <row r="40" spans="1:13" x14ac:dyDescent="0.2">
      <c r="A40" s="40"/>
      <c r="B40" s="3"/>
      <c r="C40" s="3"/>
      <c r="D40" s="3"/>
      <c r="E40" s="3"/>
      <c r="F40" s="46">
        <v>0</v>
      </c>
      <c r="G40" s="30">
        <v>0</v>
      </c>
      <c r="H40" s="80">
        <f>I40*G40</f>
        <v>0</v>
      </c>
      <c r="I40" s="69">
        <v>0</v>
      </c>
      <c r="J40" s="1"/>
      <c r="K40" s="1"/>
      <c r="L40" s="1"/>
      <c r="M40" s="1"/>
    </row>
    <row r="41" spans="1:13" x14ac:dyDescent="0.2">
      <c r="A41" s="34"/>
      <c r="B41" s="36"/>
      <c r="C41" s="36"/>
      <c r="D41" s="36"/>
      <c r="E41" s="30"/>
      <c r="F41" s="76">
        <v>0</v>
      </c>
      <c r="G41" s="83"/>
      <c r="H41" s="87">
        <f>SUM(H37:H40)</f>
        <v>0</v>
      </c>
      <c r="I41" s="94">
        <f>SUM(F37:F41)+H41</f>
        <v>0</v>
      </c>
      <c r="J41" s="1"/>
      <c r="K41" s="1"/>
      <c r="L41" s="1"/>
      <c r="M41" s="1"/>
    </row>
    <row r="42" spans="1:13" x14ac:dyDescent="0.2">
      <c r="A42" s="49"/>
      <c r="B42" s="3"/>
      <c r="C42" s="3"/>
      <c r="D42" s="3"/>
      <c r="E42" s="3"/>
      <c r="F42" s="86"/>
      <c r="G42" s="3"/>
      <c r="H42" s="63"/>
      <c r="I42" s="85"/>
      <c r="J42" s="1"/>
      <c r="K42" s="1"/>
      <c r="L42" s="1"/>
      <c r="M42" s="1"/>
    </row>
    <row r="43" spans="1:13" x14ac:dyDescent="0.2">
      <c r="A43" s="35" t="s">
        <v>39</v>
      </c>
      <c r="B43" s="36"/>
      <c r="C43" s="36"/>
      <c r="D43" s="36"/>
      <c r="E43" s="36"/>
      <c r="F43" s="74" t="s">
        <v>41</v>
      </c>
      <c r="G43" s="73" t="s">
        <v>28</v>
      </c>
      <c r="H43" s="61" t="s">
        <v>41</v>
      </c>
      <c r="I43" s="44" t="s">
        <v>26</v>
      </c>
      <c r="J43" s="1"/>
      <c r="K43" s="1"/>
      <c r="L43" s="1"/>
      <c r="M43" s="1"/>
    </row>
    <row r="44" spans="1:13" x14ac:dyDescent="0.2">
      <c r="A44" s="40"/>
      <c r="B44" s="3"/>
      <c r="C44" s="3"/>
      <c r="D44" s="3"/>
      <c r="E44" s="3"/>
      <c r="F44" s="45">
        <v>0</v>
      </c>
      <c r="G44" s="28">
        <v>0</v>
      </c>
      <c r="H44" s="80">
        <v>0</v>
      </c>
      <c r="I44" s="69">
        <v>0</v>
      </c>
      <c r="J44" s="1"/>
      <c r="K44" s="1"/>
      <c r="L44" s="1"/>
      <c r="M44" s="1"/>
    </row>
    <row r="45" spans="1:13" x14ac:dyDescent="0.2">
      <c r="A45" s="40"/>
      <c r="B45" s="3"/>
      <c r="C45" s="3"/>
      <c r="D45" s="3"/>
      <c r="E45" s="3"/>
      <c r="F45" s="46">
        <v>0</v>
      </c>
      <c r="G45" s="29">
        <v>0</v>
      </c>
      <c r="H45" s="80">
        <f>I45*G45</f>
        <v>0</v>
      </c>
      <c r="I45" s="69">
        <v>0</v>
      </c>
      <c r="J45" s="1"/>
      <c r="K45" s="1"/>
      <c r="L45" s="1"/>
      <c r="M45" s="1"/>
    </row>
    <row r="46" spans="1:13" x14ac:dyDescent="0.2">
      <c r="A46" s="40"/>
      <c r="B46" s="3"/>
      <c r="C46" s="3"/>
      <c r="D46" s="3"/>
      <c r="E46" s="3"/>
      <c r="F46" s="46">
        <v>0</v>
      </c>
      <c r="G46" s="29">
        <v>0</v>
      </c>
      <c r="H46" s="80">
        <v>0</v>
      </c>
      <c r="I46" s="69">
        <v>0</v>
      </c>
      <c r="J46" s="1"/>
      <c r="K46" s="1"/>
      <c r="L46" s="1"/>
      <c r="M46" s="1"/>
    </row>
    <row r="47" spans="1:13" x14ac:dyDescent="0.2">
      <c r="A47" s="40"/>
      <c r="B47" s="3"/>
      <c r="C47" s="3"/>
      <c r="D47" s="3"/>
      <c r="E47" s="3"/>
      <c r="F47" s="46">
        <v>0</v>
      </c>
      <c r="G47" s="30">
        <v>0</v>
      </c>
      <c r="H47" s="80">
        <f>I47*G47</f>
        <v>0</v>
      </c>
      <c r="I47" s="69">
        <v>0</v>
      </c>
      <c r="J47" s="1"/>
      <c r="K47" s="1"/>
      <c r="L47" s="1"/>
      <c r="M47" s="1"/>
    </row>
    <row r="48" spans="1:13" x14ac:dyDescent="0.2">
      <c r="A48" s="34"/>
      <c r="B48" s="36"/>
      <c r="C48" s="36"/>
      <c r="D48" s="36"/>
      <c r="E48" s="30"/>
      <c r="F48" s="76">
        <v>0</v>
      </c>
      <c r="G48" s="83"/>
      <c r="H48" s="87">
        <f>SUM(H44:H47)</f>
        <v>0</v>
      </c>
      <c r="I48" s="94">
        <f>SUM(F44:F48)+H48</f>
        <v>0</v>
      </c>
      <c r="J48" s="1"/>
      <c r="K48" s="1"/>
      <c r="L48" s="1"/>
      <c r="M48" s="1"/>
    </row>
    <row r="49" spans="1:13" x14ac:dyDescent="0.2">
      <c r="A49" s="49"/>
      <c r="B49" s="3"/>
      <c r="C49" s="3"/>
      <c r="D49" s="3"/>
      <c r="E49" s="3"/>
      <c r="F49" s="84"/>
      <c r="G49" s="3"/>
      <c r="H49" s="63"/>
      <c r="I49" s="85"/>
      <c r="J49" s="1"/>
      <c r="K49" s="1"/>
      <c r="L49" s="1"/>
      <c r="M49" s="1"/>
    </row>
    <row r="50" spans="1:13" x14ac:dyDescent="0.2">
      <c r="A50" s="35" t="s">
        <v>16</v>
      </c>
      <c r="B50" s="36"/>
      <c r="C50" s="36"/>
      <c r="D50" s="36"/>
      <c r="E50" s="30"/>
      <c r="F50" s="26" t="s">
        <v>41</v>
      </c>
      <c r="G50" s="73" t="s">
        <v>28</v>
      </c>
      <c r="H50" s="62" t="s">
        <v>41</v>
      </c>
      <c r="I50" s="47" t="s">
        <v>26</v>
      </c>
      <c r="J50" s="1"/>
      <c r="K50" s="1"/>
      <c r="L50" s="1"/>
      <c r="M50" s="1"/>
    </row>
    <row r="51" spans="1:13" x14ac:dyDescent="0.2">
      <c r="A51" s="99"/>
      <c r="B51" s="3"/>
      <c r="C51" s="3"/>
      <c r="D51" s="3"/>
      <c r="E51" s="3"/>
      <c r="F51" s="45">
        <v>0</v>
      </c>
      <c r="G51" s="16">
        <v>0</v>
      </c>
      <c r="H51" s="80">
        <f>G51*I51</f>
        <v>0</v>
      </c>
      <c r="I51" s="69">
        <v>0</v>
      </c>
      <c r="J51" s="1"/>
      <c r="K51" s="1"/>
      <c r="L51" s="1"/>
      <c r="M51" s="1"/>
    </row>
    <row r="52" spans="1:13" x14ac:dyDescent="0.2">
      <c r="A52" s="66"/>
      <c r="B52" s="3"/>
      <c r="C52" s="3"/>
      <c r="D52" s="3"/>
      <c r="E52" s="3"/>
      <c r="F52" s="46">
        <v>0</v>
      </c>
      <c r="G52" s="27">
        <v>0</v>
      </c>
      <c r="H52" s="80">
        <f>G52*I52</f>
        <v>0</v>
      </c>
      <c r="I52" s="69">
        <v>0</v>
      </c>
      <c r="J52" s="1"/>
      <c r="K52" s="1"/>
      <c r="L52" s="1"/>
      <c r="M52" s="1"/>
    </row>
    <row r="53" spans="1:13" x14ac:dyDescent="0.2">
      <c r="A53" s="40"/>
      <c r="B53" s="3"/>
      <c r="C53" s="3"/>
      <c r="D53" s="3"/>
      <c r="E53" s="3"/>
      <c r="F53" s="46">
        <v>0</v>
      </c>
      <c r="G53" s="27">
        <v>0</v>
      </c>
      <c r="H53" s="80">
        <f>G53*I53</f>
        <v>0</v>
      </c>
      <c r="I53" s="69">
        <v>0</v>
      </c>
      <c r="J53" s="1"/>
      <c r="K53" s="1"/>
      <c r="L53" s="1"/>
      <c r="M53" s="1"/>
    </row>
    <row r="54" spans="1:13" x14ac:dyDescent="0.2">
      <c r="A54" s="40"/>
      <c r="B54" s="3"/>
      <c r="C54" s="3"/>
      <c r="D54" s="3"/>
      <c r="E54" s="3"/>
      <c r="F54" s="46">
        <v>0</v>
      </c>
      <c r="G54" s="27">
        <v>0</v>
      </c>
      <c r="H54" s="80">
        <f>G54*I54</f>
        <v>0</v>
      </c>
      <c r="I54" s="69">
        <v>0</v>
      </c>
      <c r="J54" s="1"/>
      <c r="K54" s="1"/>
      <c r="L54" s="1"/>
      <c r="M54" s="1"/>
    </row>
    <row r="55" spans="1:13" x14ac:dyDescent="0.2">
      <c r="A55" s="40"/>
      <c r="B55" s="3"/>
      <c r="C55" s="3"/>
      <c r="D55" s="3"/>
      <c r="E55" s="3"/>
      <c r="F55" s="46">
        <v>0</v>
      </c>
      <c r="G55" s="33">
        <v>0</v>
      </c>
      <c r="H55" s="80">
        <f>G55*I55</f>
        <v>0</v>
      </c>
      <c r="I55" s="69">
        <v>0</v>
      </c>
      <c r="J55" s="1"/>
      <c r="K55" s="1"/>
      <c r="L55" s="1"/>
      <c r="M55" s="1"/>
    </row>
    <row r="56" spans="1:13" x14ac:dyDescent="0.2">
      <c r="A56" s="34"/>
      <c r="B56" s="36"/>
      <c r="C56" s="36"/>
      <c r="D56" s="36"/>
      <c r="E56" s="36"/>
      <c r="F56" s="65">
        <v>0</v>
      </c>
      <c r="G56" s="83"/>
      <c r="H56" s="81">
        <f>SUM(H51:H55)</f>
        <v>0</v>
      </c>
      <c r="I56" s="94">
        <f>SUM(F51:F56)+H56</f>
        <v>0</v>
      </c>
      <c r="J56" s="1"/>
      <c r="K56" s="1"/>
      <c r="L56" s="1"/>
      <c r="M56" s="1"/>
    </row>
    <row r="57" spans="1:13" x14ac:dyDescent="0.2">
      <c r="A57" s="40"/>
      <c r="B57" s="3"/>
      <c r="C57" s="3"/>
      <c r="D57" s="3"/>
      <c r="E57" s="3"/>
      <c r="F57" s="65"/>
      <c r="G57" s="3"/>
      <c r="H57" s="63"/>
      <c r="I57" s="48"/>
      <c r="J57" s="1"/>
      <c r="K57" s="1"/>
      <c r="L57" s="1"/>
      <c r="M57" s="1"/>
    </row>
    <row r="58" spans="1:13" x14ac:dyDescent="0.2">
      <c r="A58" s="35" t="s">
        <v>17</v>
      </c>
      <c r="B58" s="36"/>
      <c r="C58" s="36"/>
      <c r="D58" s="36"/>
      <c r="E58" s="36"/>
      <c r="F58" s="26" t="s">
        <v>41</v>
      </c>
      <c r="G58" s="26" t="s">
        <v>28</v>
      </c>
      <c r="H58" s="64" t="s">
        <v>41</v>
      </c>
      <c r="I58" s="47" t="s">
        <v>26</v>
      </c>
      <c r="J58" s="1"/>
      <c r="K58" s="1"/>
      <c r="L58" s="1"/>
      <c r="M58" s="1"/>
    </row>
    <row r="59" spans="1:13" x14ac:dyDescent="0.2">
      <c r="A59" s="99"/>
      <c r="B59" s="39"/>
      <c r="C59" s="39"/>
      <c r="D59" s="39"/>
      <c r="E59" s="28"/>
      <c r="F59" s="50">
        <v>0</v>
      </c>
      <c r="G59" s="29">
        <v>0</v>
      </c>
      <c r="H59" s="77">
        <f>G59*I59</f>
        <v>0</v>
      </c>
      <c r="I59" s="70">
        <v>0</v>
      </c>
      <c r="J59" s="1"/>
      <c r="K59" s="1"/>
      <c r="L59" s="1"/>
      <c r="M59" s="1"/>
    </row>
    <row r="60" spans="1:13" x14ac:dyDescent="0.2">
      <c r="A60" s="40"/>
      <c r="B60" s="3"/>
      <c r="C60" s="3"/>
      <c r="D60" s="3"/>
      <c r="E60" s="29"/>
      <c r="F60" s="50">
        <v>0</v>
      </c>
      <c r="G60" s="29">
        <v>0</v>
      </c>
      <c r="H60" s="77">
        <f>G60*I60</f>
        <v>0</v>
      </c>
      <c r="I60" s="70">
        <v>0</v>
      </c>
      <c r="J60" s="1"/>
      <c r="K60" s="1"/>
      <c r="L60" s="1"/>
      <c r="M60" s="1"/>
    </row>
    <row r="61" spans="1:13" x14ac:dyDescent="0.2">
      <c r="A61" s="40"/>
      <c r="B61" s="3"/>
      <c r="C61" s="3"/>
      <c r="D61" s="3"/>
      <c r="E61" s="29"/>
      <c r="F61" s="50">
        <v>0</v>
      </c>
      <c r="G61" s="29">
        <v>0</v>
      </c>
      <c r="H61" s="77">
        <f>G61*I61</f>
        <v>0</v>
      </c>
      <c r="I61" s="70">
        <v>0</v>
      </c>
      <c r="J61" s="1"/>
      <c r="K61" s="1"/>
      <c r="L61" s="1"/>
      <c r="M61" s="1"/>
    </row>
    <row r="62" spans="1:13" x14ac:dyDescent="0.2">
      <c r="A62" s="40"/>
      <c r="B62" s="3"/>
      <c r="C62" s="3"/>
      <c r="D62" s="3"/>
      <c r="E62" s="29"/>
      <c r="F62" s="50">
        <v>0</v>
      </c>
      <c r="G62" s="29">
        <v>0</v>
      </c>
      <c r="H62" s="77">
        <f>G62*I62</f>
        <v>0</v>
      </c>
      <c r="I62" s="70">
        <v>0</v>
      </c>
      <c r="J62" s="1"/>
      <c r="K62" s="1"/>
      <c r="L62" s="1"/>
      <c r="M62" s="1"/>
    </row>
    <row r="63" spans="1:13" x14ac:dyDescent="0.2">
      <c r="A63" s="34"/>
      <c r="B63" s="36"/>
      <c r="C63" s="36"/>
      <c r="D63" s="36"/>
      <c r="E63" s="30"/>
      <c r="F63" s="51">
        <v>0</v>
      </c>
      <c r="G63" s="83"/>
      <c r="H63" s="82">
        <f>SUM(H59:H62)</f>
        <v>0</v>
      </c>
      <c r="I63" s="94">
        <f>SUM(F59:F63)+H63</f>
        <v>0</v>
      </c>
      <c r="J63" s="1"/>
      <c r="K63" s="1"/>
      <c r="L63" s="1"/>
      <c r="M63" s="1"/>
    </row>
    <row r="64" spans="1:13" x14ac:dyDescent="0.2">
      <c r="A64" s="52" t="s">
        <v>21</v>
      </c>
      <c r="B64" s="11"/>
      <c r="C64" s="53" t="s">
        <v>23</v>
      </c>
      <c r="D64" s="53" t="s">
        <v>24</v>
      </c>
      <c r="E64" s="53" t="s">
        <v>25</v>
      </c>
      <c r="F64" s="13" t="s">
        <v>41</v>
      </c>
      <c r="G64" s="54" t="s">
        <v>27</v>
      </c>
      <c r="H64" s="28"/>
      <c r="I64" s="55" t="s">
        <v>18</v>
      </c>
      <c r="J64" s="1"/>
      <c r="K64" s="1"/>
      <c r="L64" s="1"/>
      <c r="M64" s="1"/>
    </row>
    <row r="65" spans="1:13" ht="18" customHeight="1" x14ac:dyDescent="0.2">
      <c r="A65" s="145"/>
      <c r="B65" s="147"/>
      <c r="C65" s="97"/>
      <c r="D65" s="75"/>
      <c r="E65" s="75"/>
      <c r="F65" s="75"/>
      <c r="G65" s="40"/>
      <c r="H65" s="29"/>
      <c r="I65" s="93">
        <f>I25+I35+I41+I48+I56+I63</f>
        <v>0</v>
      </c>
      <c r="J65" s="1"/>
      <c r="K65" s="1"/>
      <c r="L65" s="1"/>
      <c r="M65" s="1"/>
    </row>
    <row r="66" spans="1:13" x14ac:dyDescent="0.2">
      <c r="A66" s="5" t="s">
        <v>22</v>
      </c>
      <c r="B66" s="7"/>
      <c r="C66" s="13" t="s">
        <v>23</v>
      </c>
      <c r="D66" s="13" t="s">
        <v>24</v>
      </c>
      <c r="E66" s="5" t="s">
        <v>25</v>
      </c>
      <c r="F66" s="13" t="s">
        <v>41</v>
      </c>
      <c r="G66" s="40"/>
      <c r="H66" s="29"/>
      <c r="I66" s="55" t="s">
        <v>19</v>
      </c>
      <c r="J66" s="1"/>
      <c r="K66" s="1"/>
      <c r="L66" s="1"/>
      <c r="M66" s="1"/>
    </row>
    <row r="67" spans="1:13" ht="21" customHeight="1" x14ac:dyDescent="0.2">
      <c r="A67" s="145"/>
      <c r="B67" s="147"/>
      <c r="C67" s="75"/>
      <c r="D67" s="75"/>
      <c r="E67" s="9"/>
      <c r="F67" s="75"/>
      <c r="G67" s="40"/>
      <c r="H67" s="29"/>
      <c r="I67" s="94">
        <f>+I48</f>
        <v>0</v>
      </c>
      <c r="J67" s="1"/>
      <c r="K67" s="1"/>
      <c r="L67" s="1"/>
      <c r="M67" s="1"/>
    </row>
    <row r="68" spans="1:13" x14ac:dyDescent="0.2">
      <c r="A68" s="5" t="s">
        <v>33</v>
      </c>
      <c r="B68" s="7"/>
      <c r="C68" s="13" t="s">
        <v>23</v>
      </c>
      <c r="D68" s="13" t="s">
        <v>24</v>
      </c>
      <c r="E68" s="13" t="s">
        <v>25</v>
      </c>
      <c r="F68" s="13" t="s">
        <v>41</v>
      </c>
      <c r="G68" s="40"/>
      <c r="H68" s="29"/>
      <c r="I68" s="55" t="s">
        <v>20</v>
      </c>
      <c r="J68" s="1"/>
      <c r="K68" s="1"/>
      <c r="L68" s="1"/>
      <c r="M68" s="1"/>
    </row>
    <row r="69" spans="1:13" ht="21" customHeight="1" x14ac:dyDescent="0.2">
      <c r="A69" s="145"/>
      <c r="B69" s="147"/>
      <c r="C69" s="75"/>
      <c r="D69" s="75"/>
      <c r="E69" s="75"/>
      <c r="F69" s="75"/>
      <c r="G69" s="34"/>
      <c r="H69" s="30"/>
      <c r="I69" s="93">
        <f>I65-I67</f>
        <v>0</v>
      </c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customSheetViews>
    <customSheetView guid="{D5D8CA87-DDD2-4078-96B1-324F386974DE}" showGridLines="0" showRuler="0">
      <selection activeCell="A8" sqref="A8:G8"/>
      <rowBreaks count="1" manualBreakCount="1">
        <brk id="66" max="16383" man="1"/>
      </rowBreaks>
      <colBreaks count="1" manualBreakCount="1">
        <brk id="9" max="1048575" man="1"/>
      </colBreaks>
      <pageMargins left="0.55118110236220474" right="0.43307086614173229" top="0.55118110236220474" bottom="0.59055118110236227" header="0.47244094488188981" footer="0.51181102362204722"/>
      <pageSetup paperSize="9" scale="88" orientation="portrait" horizontalDpi="4294967292" r:id="rId1"/>
      <headerFooter alignWithMargins="0">
        <oddFooter>&amp;L
&amp;8 
&amp;5 990430</oddFooter>
      </headerFooter>
    </customSheetView>
  </customSheetViews>
  <mergeCells count="9">
    <mergeCell ref="A14:I14"/>
    <mergeCell ref="A65:B65"/>
    <mergeCell ref="A67:B67"/>
    <mergeCell ref="A69:B69"/>
    <mergeCell ref="A8:G8"/>
    <mergeCell ref="A10:I10"/>
    <mergeCell ref="A11:I11"/>
    <mergeCell ref="A13:I13"/>
    <mergeCell ref="H8:I8"/>
  </mergeCells>
  <phoneticPr fontId="0" type="noConversion"/>
  <pageMargins left="0.55118110236220474" right="0.43307086614173229" top="0.55118110236220474" bottom="0.59055118110236227" header="0.47244094488188981" footer="0.51181102362204722"/>
  <pageSetup paperSize="9" scale="88" orientation="portrait" r:id="rId2"/>
  <headerFooter alignWithMargins="0">
    <oddFooter>&amp;L
&amp;8 
&amp;5 990430</oddFooter>
  </headerFooter>
  <rowBreaks count="1" manualBreakCount="1">
    <brk id="69" max="16383" man="1"/>
  </rowBreaks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topLeftCell="A11" workbookViewId="0">
      <selection activeCell="K21" sqref="K21"/>
    </sheetView>
  </sheetViews>
  <sheetFormatPr defaultRowHeight="12.75" x14ac:dyDescent="0.2"/>
  <cols>
    <col min="1" max="1" width="15.140625" customWidth="1"/>
    <col min="2" max="3" width="8.7109375" customWidth="1"/>
    <col min="4" max="5" width="12.7109375" customWidth="1"/>
    <col min="6" max="7" width="10.7109375" customWidth="1"/>
    <col min="8" max="8" width="2.7109375" customWidth="1"/>
    <col min="9" max="9" width="8.7109375" customWidth="1"/>
    <col min="10" max="10" width="12.28515625" bestFit="1" customWidth="1"/>
    <col min="11" max="11" width="45.28515625" customWidth="1"/>
  </cols>
  <sheetData>
    <row r="1" spans="1:12" ht="15" x14ac:dyDescent="0.2">
      <c r="A1" s="162"/>
      <c r="B1" s="163"/>
      <c r="C1" s="122"/>
      <c r="D1" s="122"/>
      <c r="E1" s="123" t="s">
        <v>45</v>
      </c>
      <c r="F1" s="122">
        <f>MATKALASKU!$A$8</f>
        <v>0</v>
      </c>
      <c r="G1" s="122"/>
      <c r="H1" s="122"/>
      <c r="I1" s="122"/>
      <c r="J1" s="123" t="s">
        <v>58</v>
      </c>
      <c r="K1" s="124" t="s">
        <v>63</v>
      </c>
      <c r="L1" s="125"/>
    </row>
    <row r="2" spans="1:12" x14ac:dyDescent="0.2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29"/>
    </row>
    <row r="3" spans="1:12" x14ac:dyDescent="0.2">
      <c r="A3" s="164" t="s">
        <v>23</v>
      </c>
      <c r="B3" s="164" t="s">
        <v>46</v>
      </c>
      <c r="C3" s="166"/>
      <c r="D3" s="164" t="s">
        <v>47</v>
      </c>
      <c r="E3" s="166"/>
      <c r="F3" s="164" t="s">
        <v>48</v>
      </c>
      <c r="G3" s="166"/>
      <c r="H3" s="111"/>
      <c r="I3" s="157" t="s">
        <v>49</v>
      </c>
      <c r="J3" s="157" t="s">
        <v>50</v>
      </c>
      <c r="K3" s="157" t="s">
        <v>51</v>
      </c>
      <c r="L3" s="129"/>
    </row>
    <row r="4" spans="1:12" ht="21" x14ac:dyDescent="0.2">
      <c r="A4" s="165"/>
      <c r="B4" s="112" t="s">
        <v>52</v>
      </c>
      <c r="C4" s="112" t="s">
        <v>53</v>
      </c>
      <c r="D4" s="112" t="s">
        <v>54</v>
      </c>
      <c r="E4" s="112" t="s">
        <v>55</v>
      </c>
      <c r="F4" s="112" t="s">
        <v>56</v>
      </c>
      <c r="G4" s="112" t="s">
        <v>57</v>
      </c>
      <c r="H4" s="113"/>
      <c r="I4" s="158"/>
      <c r="J4" s="158"/>
      <c r="K4" s="159"/>
      <c r="L4" s="129"/>
    </row>
    <row r="5" spans="1:12" ht="14.25" x14ac:dyDescent="0.2">
      <c r="A5" s="114" t="s">
        <v>63</v>
      </c>
      <c r="B5" s="115">
        <v>0</v>
      </c>
      <c r="C5" s="115">
        <v>0</v>
      </c>
      <c r="D5" s="116"/>
      <c r="E5" s="116"/>
      <c r="F5" s="116">
        <f t="shared" ref="F5:F20" si="0">E5-D5</f>
        <v>0</v>
      </c>
      <c r="G5" s="112"/>
      <c r="H5" s="113"/>
      <c r="I5" s="118">
        <v>0.46</v>
      </c>
      <c r="J5" s="144">
        <f t="shared" ref="J5:J10" si="1">F5*I5</f>
        <v>0</v>
      </c>
      <c r="K5" s="119"/>
      <c r="L5" s="129"/>
    </row>
    <row r="6" spans="1:12" ht="14.25" x14ac:dyDescent="0.2">
      <c r="A6" s="114" t="s">
        <v>63</v>
      </c>
      <c r="B6" s="115">
        <v>0</v>
      </c>
      <c r="C6" s="115">
        <v>0</v>
      </c>
      <c r="D6" s="116"/>
      <c r="E6" s="116"/>
      <c r="F6" s="116">
        <f t="shared" si="0"/>
        <v>0</v>
      </c>
      <c r="G6" s="112"/>
      <c r="H6" s="113"/>
      <c r="I6" s="118">
        <v>0.46</v>
      </c>
      <c r="J6" s="144">
        <f t="shared" si="1"/>
        <v>0</v>
      </c>
      <c r="K6" s="119"/>
      <c r="L6" s="129"/>
    </row>
    <row r="7" spans="1:12" ht="14.25" x14ac:dyDescent="0.2">
      <c r="A7" s="114" t="s">
        <v>63</v>
      </c>
      <c r="B7" s="115">
        <v>0</v>
      </c>
      <c r="C7" s="115">
        <v>0</v>
      </c>
      <c r="D7" s="116"/>
      <c r="E7" s="116"/>
      <c r="F7" s="116">
        <f t="shared" si="0"/>
        <v>0</v>
      </c>
      <c r="G7" s="112"/>
      <c r="H7" s="113"/>
      <c r="I7" s="118">
        <v>0.46</v>
      </c>
      <c r="J7" s="144">
        <f t="shared" si="1"/>
        <v>0</v>
      </c>
      <c r="K7" s="119"/>
      <c r="L7" s="129"/>
    </row>
    <row r="8" spans="1:12" ht="15" customHeight="1" x14ac:dyDescent="0.2">
      <c r="A8" s="114" t="s">
        <v>63</v>
      </c>
      <c r="B8" s="115">
        <v>0</v>
      </c>
      <c r="C8" s="115">
        <v>0</v>
      </c>
      <c r="D8" s="116"/>
      <c r="E8" s="116"/>
      <c r="F8" s="116">
        <f t="shared" si="0"/>
        <v>0</v>
      </c>
      <c r="G8" s="112"/>
      <c r="H8" s="113"/>
      <c r="I8" s="118">
        <v>0.46</v>
      </c>
      <c r="J8" s="144">
        <f t="shared" si="1"/>
        <v>0</v>
      </c>
      <c r="K8" s="119"/>
      <c r="L8" s="129"/>
    </row>
    <row r="9" spans="1:12" ht="14.25" x14ac:dyDescent="0.2">
      <c r="A9" s="114" t="s">
        <v>63</v>
      </c>
      <c r="B9" s="115">
        <v>0</v>
      </c>
      <c r="C9" s="115">
        <v>0</v>
      </c>
      <c r="D9" s="116"/>
      <c r="E9" s="116"/>
      <c r="F9" s="116">
        <f t="shared" si="0"/>
        <v>0</v>
      </c>
      <c r="G9" s="112"/>
      <c r="H9" s="113"/>
      <c r="I9" s="118">
        <v>0.46</v>
      </c>
      <c r="J9" s="144">
        <f t="shared" si="1"/>
        <v>0</v>
      </c>
      <c r="K9" s="119"/>
      <c r="L9" s="129"/>
    </row>
    <row r="10" spans="1:12" ht="14.25" x14ac:dyDescent="0.2">
      <c r="A10" s="114" t="s">
        <v>63</v>
      </c>
      <c r="B10" s="115">
        <v>0</v>
      </c>
      <c r="C10" s="115">
        <v>0</v>
      </c>
      <c r="D10" s="116"/>
      <c r="E10" s="116"/>
      <c r="F10" s="116">
        <f t="shared" si="0"/>
        <v>0</v>
      </c>
      <c r="G10" s="112"/>
      <c r="H10" s="113"/>
      <c r="I10" s="118">
        <v>0.46</v>
      </c>
      <c r="J10" s="144">
        <f t="shared" si="1"/>
        <v>0</v>
      </c>
      <c r="K10" s="119"/>
      <c r="L10" s="129"/>
    </row>
    <row r="11" spans="1:12" ht="14.25" x14ac:dyDescent="0.2">
      <c r="A11" s="114" t="s">
        <v>63</v>
      </c>
      <c r="B11" s="115">
        <v>0</v>
      </c>
      <c r="C11" s="115">
        <v>0</v>
      </c>
      <c r="D11" s="116"/>
      <c r="E11" s="116"/>
      <c r="F11" s="116">
        <f t="shared" si="0"/>
        <v>0</v>
      </c>
      <c r="G11" s="112"/>
      <c r="H11" s="113"/>
      <c r="I11" s="118">
        <v>0.46</v>
      </c>
      <c r="J11" s="144">
        <f>F11*I8</f>
        <v>0</v>
      </c>
      <c r="K11" s="119"/>
      <c r="L11" s="129"/>
    </row>
    <row r="12" spans="1:12" ht="14.25" x14ac:dyDescent="0.2">
      <c r="A12" s="114" t="s">
        <v>63</v>
      </c>
      <c r="B12" s="115">
        <v>0</v>
      </c>
      <c r="C12" s="115">
        <v>0</v>
      </c>
      <c r="D12" s="116"/>
      <c r="E12" s="116"/>
      <c r="F12" s="116">
        <f t="shared" si="0"/>
        <v>0</v>
      </c>
      <c r="G12" s="116"/>
      <c r="H12" s="117"/>
      <c r="I12" s="118">
        <v>0.46</v>
      </c>
      <c r="J12" s="144">
        <f t="shared" ref="J12:J24" si="2">F12*I12</f>
        <v>0</v>
      </c>
      <c r="K12" s="119"/>
      <c r="L12" s="129"/>
    </row>
    <row r="13" spans="1:12" ht="14.25" x14ac:dyDescent="0.2">
      <c r="A13" s="114" t="s">
        <v>63</v>
      </c>
      <c r="B13" s="115">
        <v>0</v>
      </c>
      <c r="C13" s="115">
        <v>0</v>
      </c>
      <c r="D13" s="116"/>
      <c r="E13" s="116"/>
      <c r="F13" s="116">
        <f t="shared" si="0"/>
        <v>0</v>
      </c>
      <c r="G13" s="116"/>
      <c r="H13" s="117"/>
      <c r="I13" s="118">
        <v>0.46</v>
      </c>
      <c r="J13" s="144">
        <f t="shared" si="2"/>
        <v>0</v>
      </c>
      <c r="K13" s="119"/>
      <c r="L13" s="129"/>
    </row>
    <row r="14" spans="1:12" ht="14.25" x14ac:dyDescent="0.2">
      <c r="A14" s="114" t="s">
        <v>63</v>
      </c>
      <c r="B14" s="115">
        <v>0</v>
      </c>
      <c r="C14" s="115">
        <v>0</v>
      </c>
      <c r="D14" s="116"/>
      <c r="E14" s="116"/>
      <c r="F14" s="116">
        <f t="shared" si="0"/>
        <v>0</v>
      </c>
      <c r="G14" s="116"/>
      <c r="H14" s="117"/>
      <c r="I14" s="118">
        <v>0.46</v>
      </c>
      <c r="J14" s="144">
        <f t="shared" si="2"/>
        <v>0</v>
      </c>
      <c r="K14" s="119"/>
      <c r="L14" s="129"/>
    </row>
    <row r="15" spans="1:12" ht="14.25" x14ac:dyDescent="0.2">
      <c r="A15" s="114" t="s">
        <v>63</v>
      </c>
      <c r="B15" s="115">
        <v>0</v>
      </c>
      <c r="C15" s="115">
        <v>0</v>
      </c>
      <c r="D15" s="116"/>
      <c r="E15" s="116"/>
      <c r="F15" s="116">
        <f t="shared" si="0"/>
        <v>0</v>
      </c>
      <c r="G15" s="116"/>
      <c r="H15" s="117"/>
      <c r="I15" s="118">
        <v>0.46</v>
      </c>
      <c r="J15" s="144">
        <f t="shared" si="2"/>
        <v>0</v>
      </c>
      <c r="K15" s="119"/>
      <c r="L15" s="129"/>
    </row>
    <row r="16" spans="1:12" ht="14.25" x14ac:dyDescent="0.2">
      <c r="A16" s="114" t="s">
        <v>63</v>
      </c>
      <c r="B16" s="115">
        <v>0</v>
      </c>
      <c r="C16" s="115">
        <v>0</v>
      </c>
      <c r="D16" s="116"/>
      <c r="E16" s="116"/>
      <c r="F16" s="116">
        <f t="shared" si="0"/>
        <v>0</v>
      </c>
      <c r="G16" s="116"/>
      <c r="H16" s="117"/>
      <c r="I16" s="118">
        <v>0.46</v>
      </c>
      <c r="J16" s="144">
        <f t="shared" si="2"/>
        <v>0</v>
      </c>
      <c r="K16" s="119"/>
      <c r="L16" s="129"/>
    </row>
    <row r="17" spans="1:12" ht="15.75" customHeight="1" x14ac:dyDescent="0.2">
      <c r="A17" s="114" t="s">
        <v>63</v>
      </c>
      <c r="B17" s="115">
        <v>0</v>
      </c>
      <c r="C17" s="115">
        <v>0</v>
      </c>
      <c r="D17" s="116"/>
      <c r="E17" s="116"/>
      <c r="F17" s="116">
        <f t="shared" si="0"/>
        <v>0</v>
      </c>
      <c r="G17" s="116"/>
      <c r="H17" s="117"/>
      <c r="I17" s="118">
        <v>0.46</v>
      </c>
      <c r="J17" s="144">
        <f t="shared" si="2"/>
        <v>0</v>
      </c>
      <c r="K17" s="119"/>
      <c r="L17" s="129"/>
    </row>
    <row r="18" spans="1:12" ht="14.25" x14ac:dyDescent="0.2">
      <c r="A18" s="114" t="s">
        <v>63</v>
      </c>
      <c r="B18" s="115">
        <v>0</v>
      </c>
      <c r="C18" s="115">
        <v>0</v>
      </c>
      <c r="D18" s="116"/>
      <c r="E18" s="116"/>
      <c r="F18" s="116">
        <f t="shared" si="0"/>
        <v>0</v>
      </c>
      <c r="G18" s="116"/>
      <c r="H18" s="117"/>
      <c r="I18" s="118">
        <v>0.46</v>
      </c>
      <c r="J18" s="144">
        <f t="shared" si="2"/>
        <v>0</v>
      </c>
      <c r="K18" s="119"/>
      <c r="L18" s="129"/>
    </row>
    <row r="19" spans="1:12" ht="17.25" customHeight="1" x14ac:dyDescent="0.2">
      <c r="A19" s="114" t="s">
        <v>63</v>
      </c>
      <c r="B19" s="115">
        <v>0</v>
      </c>
      <c r="C19" s="115">
        <v>0</v>
      </c>
      <c r="D19" s="116"/>
      <c r="E19" s="116"/>
      <c r="F19" s="116">
        <f t="shared" si="0"/>
        <v>0</v>
      </c>
      <c r="G19" s="116"/>
      <c r="H19" s="117"/>
      <c r="I19" s="118">
        <v>0.46</v>
      </c>
      <c r="J19" s="144">
        <f t="shared" si="2"/>
        <v>0</v>
      </c>
      <c r="K19" s="119"/>
      <c r="L19" s="129"/>
    </row>
    <row r="20" spans="1:12" ht="14.25" x14ac:dyDescent="0.2">
      <c r="A20" s="114" t="s">
        <v>63</v>
      </c>
      <c r="B20" s="115">
        <v>0</v>
      </c>
      <c r="C20" s="115">
        <v>0</v>
      </c>
      <c r="D20" s="116"/>
      <c r="E20" s="116"/>
      <c r="F20" s="116">
        <f t="shared" si="0"/>
        <v>0</v>
      </c>
      <c r="G20" s="116"/>
      <c r="H20" s="117"/>
      <c r="I20" s="118">
        <v>0.53</v>
      </c>
      <c r="J20" s="144">
        <f t="shared" si="2"/>
        <v>0</v>
      </c>
      <c r="K20" s="119"/>
      <c r="L20" s="129"/>
    </row>
    <row r="21" spans="1:12" ht="14.25" x14ac:dyDescent="0.2">
      <c r="A21" s="114" t="s">
        <v>63</v>
      </c>
      <c r="B21" s="115">
        <v>0</v>
      </c>
      <c r="C21" s="115">
        <v>0</v>
      </c>
      <c r="D21" s="116"/>
      <c r="E21" s="116"/>
      <c r="F21" s="116">
        <f t="shared" ref="F21" si="3">E21-D21</f>
        <v>0</v>
      </c>
      <c r="G21" s="116"/>
      <c r="H21" s="117"/>
      <c r="I21" s="118">
        <v>0.53</v>
      </c>
      <c r="J21" s="144">
        <f t="shared" si="2"/>
        <v>0</v>
      </c>
      <c r="K21" s="119"/>
      <c r="L21" s="129"/>
    </row>
    <row r="22" spans="1:12" ht="14.25" x14ac:dyDescent="0.2">
      <c r="A22" s="114" t="s">
        <v>63</v>
      </c>
      <c r="B22" s="115">
        <v>0</v>
      </c>
      <c r="C22" s="115">
        <v>0</v>
      </c>
      <c r="D22" s="116"/>
      <c r="E22" s="116"/>
      <c r="F22" s="116">
        <f t="shared" ref="F22" si="4">E22-D22</f>
        <v>0</v>
      </c>
      <c r="G22" s="116"/>
      <c r="H22" s="117"/>
      <c r="I22" s="118">
        <v>0.53</v>
      </c>
      <c r="J22" s="144">
        <f t="shared" si="2"/>
        <v>0</v>
      </c>
      <c r="K22" s="119"/>
      <c r="L22" s="129"/>
    </row>
    <row r="23" spans="1:12" ht="14.25" x14ac:dyDescent="0.2">
      <c r="A23" s="114" t="s">
        <v>63</v>
      </c>
      <c r="B23" s="115">
        <v>0</v>
      </c>
      <c r="C23" s="115">
        <v>0</v>
      </c>
      <c r="D23" s="116"/>
      <c r="E23" s="116"/>
      <c r="F23" s="116">
        <f t="shared" ref="F23" si="5">E23-D23</f>
        <v>0</v>
      </c>
      <c r="G23" s="116"/>
      <c r="H23" s="117"/>
      <c r="I23" s="118">
        <v>0.53</v>
      </c>
      <c r="J23" s="144">
        <f t="shared" si="2"/>
        <v>0</v>
      </c>
      <c r="K23" s="119"/>
      <c r="L23" s="129"/>
    </row>
    <row r="24" spans="1:12" ht="14.25" x14ac:dyDescent="0.2">
      <c r="A24" s="114" t="s">
        <v>63</v>
      </c>
      <c r="B24" s="115">
        <v>0</v>
      </c>
      <c r="C24" s="115">
        <v>0</v>
      </c>
      <c r="D24" s="116"/>
      <c r="E24" s="116"/>
      <c r="F24" s="116">
        <f t="shared" ref="F24" si="6">E24-D24</f>
        <v>0</v>
      </c>
      <c r="G24" s="116"/>
      <c r="H24" s="117"/>
      <c r="I24" s="118">
        <v>0.53</v>
      </c>
      <c r="J24" s="144">
        <f t="shared" si="2"/>
        <v>0</v>
      </c>
      <c r="K24" s="119"/>
      <c r="L24" s="129"/>
    </row>
    <row r="25" spans="1:12" ht="14.25" x14ac:dyDescent="0.2">
      <c r="A25" s="114" t="s">
        <v>63</v>
      </c>
      <c r="B25" s="115">
        <v>0</v>
      </c>
      <c r="C25" s="115">
        <v>0</v>
      </c>
      <c r="D25" s="116"/>
      <c r="E25" s="116"/>
      <c r="F25" s="116">
        <f t="shared" ref="F25:F28" si="7">E25-D25</f>
        <v>0</v>
      </c>
      <c r="G25" s="116"/>
      <c r="H25" s="117"/>
      <c r="I25" s="118">
        <v>0.53</v>
      </c>
      <c r="J25" s="144">
        <f t="shared" ref="J25:J38" si="8">F25*I25</f>
        <v>0</v>
      </c>
      <c r="K25" s="119"/>
      <c r="L25" s="129"/>
    </row>
    <row r="26" spans="1:12" ht="14.25" x14ac:dyDescent="0.2">
      <c r="A26" s="114" t="s">
        <v>63</v>
      </c>
      <c r="B26" s="115">
        <v>0</v>
      </c>
      <c r="C26" s="115">
        <v>0</v>
      </c>
      <c r="D26" s="116"/>
      <c r="E26" s="116"/>
      <c r="F26" s="116">
        <f t="shared" si="7"/>
        <v>0</v>
      </c>
      <c r="G26" s="116"/>
      <c r="H26" s="117"/>
      <c r="I26" s="118">
        <v>0.53</v>
      </c>
      <c r="J26" s="144">
        <f t="shared" si="8"/>
        <v>0</v>
      </c>
      <c r="K26" s="119"/>
      <c r="L26" s="129"/>
    </row>
    <row r="27" spans="1:12" ht="14.25" x14ac:dyDescent="0.2">
      <c r="A27" s="114" t="s">
        <v>63</v>
      </c>
      <c r="B27" s="115">
        <v>0</v>
      </c>
      <c r="C27" s="115">
        <v>0</v>
      </c>
      <c r="D27" s="116"/>
      <c r="E27" s="116"/>
      <c r="F27" s="116">
        <f t="shared" si="7"/>
        <v>0</v>
      </c>
      <c r="G27" s="120"/>
      <c r="H27" s="121"/>
      <c r="I27" s="118">
        <v>0.53</v>
      </c>
      <c r="J27" s="144">
        <f t="shared" si="8"/>
        <v>0</v>
      </c>
      <c r="K27" s="119"/>
      <c r="L27" s="129"/>
    </row>
    <row r="28" spans="1:12" ht="14.25" x14ac:dyDescent="0.2">
      <c r="A28" s="114" t="s">
        <v>63</v>
      </c>
      <c r="B28" s="115">
        <v>0</v>
      </c>
      <c r="C28" s="115">
        <v>0</v>
      </c>
      <c r="D28" s="116"/>
      <c r="E28" s="116"/>
      <c r="F28" s="116">
        <f t="shared" si="7"/>
        <v>0</v>
      </c>
      <c r="G28" s="116"/>
      <c r="H28" s="117"/>
      <c r="I28" s="118">
        <v>0.53</v>
      </c>
      <c r="J28" s="144">
        <f t="shared" si="8"/>
        <v>0</v>
      </c>
      <c r="K28" s="119"/>
      <c r="L28" s="129"/>
    </row>
    <row r="29" spans="1:12" ht="14.25" x14ac:dyDescent="0.2">
      <c r="A29" s="114" t="s">
        <v>63</v>
      </c>
      <c r="B29" s="115">
        <v>0</v>
      </c>
      <c r="C29" s="115">
        <v>0</v>
      </c>
      <c r="D29" s="116"/>
      <c r="E29" s="116"/>
      <c r="F29" s="116">
        <f t="shared" ref="F29:F38" si="9">E29-D29</f>
        <v>0</v>
      </c>
      <c r="G29" s="116"/>
      <c r="H29" s="117"/>
      <c r="I29" s="118">
        <v>0.53</v>
      </c>
      <c r="J29" s="144">
        <f t="shared" si="8"/>
        <v>0</v>
      </c>
      <c r="K29" s="119"/>
      <c r="L29" s="129"/>
    </row>
    <row r="30" spans="1:12" ht="14.25" x14ac:dyDescent="0.2">
      <c r="A30" s="114" t="s">
        <v>63</v>
      </c>
      <c r="B30" s="115">
        <v>0</v>
      </c>
      <c r="C30" s="115">
        <v>0</v>
      </c>
      <c r="D30" s="116"/>
      <c r="E30" s="116"/>
      <c r="F30" s="116">
        <f t="shared" si="9"/>
        <v>0</v>
      </c>
      <c r="G30" s="116"/>
      <c r="H30" s="117"/>
      <c r="I30" s="118">
        <v>0.53</v>
      </c>
      <c r="J30" s="144">
        <f t="shared" si="8"/>
        <v>0</v>
      </c>
      <c r="K30" s="119"/>
      <c r="L30" s="129"/>
    </row>
    <row r="31" spans="1:12" ht="14.25" x14ac:dyDescent="0.2">
      <c r="A31" s="114" t="s">
        <v>63</v>
      </c>
      <c r="B31" s="115">
        <v>0</v>
      </c>
      <c r="C31" s="115">
        <v>0</v>
      </c>
      <c r="D31" s="116"/>
      <c r="E31" s="116"/>
      <c r="F31" s="116">
        <f t="shared" si="9"/>
        <v>0</v>
      </c>
      <c r="G31" s="116"/>
      <c r="H31" s="117"/>
      <c r="I31" s="118">
        <v>0.53</v>
      </c>
      <c r="J31" s="144">
        <f t="shared" si="8"/>
        <v>0</v>
      </c>
      <c r="K31" s="119"/>
      <c r="L31" s="129"/>
    </row>
    <row r="32" spans="1:12" ht="14.25" x14ac:dyDescent="0.2">
      <c r="A32" s="114" t="s">
        <v>63</v>
      </c>
      <c r="B32" s="115">
        <v>0</v>
      </c>
      <c r="C32" s="115">
        <v>0</v>
      </c>
      <c r="D32" s="116"/>
      <c r="E32" s="116"/>
      <c r="F32" s="116">
        <f t="shared" si="9"/>
        <v>0</v>
      </c>
      <c r="G32" s="116"/>
      <c r="H32" s="117"/>
      <c r="I32" s="118">
        <v>0.53</v>
      </c>
      <c r="J32" s="144">
        <f t="shared" ref="J32:J36" si="10">F32*I32</f>
        <v>0</v>
      </c>
      <c r="K32" s="119"/>
      <c r="L32" s="129"/>
    </row>
    <row r="33" spans="1:12" ht="14.25" x14ac:dyDescent="0.2">
      <c r="A33" s="114" t="s">
        <v>63</v>
      </c>
      <c r="B33" s="115">
        <v>0</v>
      </c>
      <c r="C33" s="115">
        <v>0</v>
      </c>
      <c r="D33" s="116"/>
      <c r="E33" s="116"/>
      <c r="F33" s="116">
        <f t="shared" si="9"/>
        <v>0</v>
      </c>
      <c r="G33" s="116"/>
      <c r="H33" s="117"/>
      <c r="I33" s="118">
        <v>0.53</v>
      </c>
      <c r="J33" s="144">
        <f t="shared" si="10"/>
        <v>0</v>
      </c>
      <c r="K33" s="119"/>
      <c r="L33" s="129"/>
    </row>
    <row r="34" spans="1:12" ht="14.25" x14ac:dyDescent="0.2">
      <c r="A34" s="114" t="s">
        <v>63</v>
      </c>
      <c r="B34" s="115">
        <v>0</v>
      </c>
      <c r="C34" s="115">
        <v>0</v>
      </c>
      <c r="D34" s="116"/>
      <c r="E34" s="116"/>
      <c r="F34" s="116">
        <f t="shared" si="9"/>
        <v>0</v>
      </c>
      <c r="G34" s="116"/>
      <c r="H34" s="117"/>
      <c r="I34" s="118">
        <v>0.53</v>
      </c>
      <c r="J34" s="144">
        <f t="shared" si="10"/>
        <v>0</v>
      </c>
      <c r="K34" s="119"/>
      <c r="L34" s="129"/>
    </row>
    <row r="35" spans="1:12" ht="14.25" x14ac:dyDescent="0.2">
      <c r="A35" s="114" t="s">
        <v>63</v>
      </c>
      <c r="B35" s="115">
        <v>0</v>
      </c>
      <c r="C35" s="115">
        <v>0</v>
      </c>
      <c r="D35" s="116"/>
      <c r="E35" s="116"/>
      <c r="F35" s="116">
        <f t="shared" si="9"/>
        <v>0</v>
      </c>
      <c r="G35" s="116"/>
      <c r="H35" s="117"/>
      <c r="I35" s="118">
        <v>0.53</v>
      </c>
      <c r="J35" s="144">
        <f t="shared" si="10"/>
        <v>0</v>
      </c>
      <c r="K35" s="119"/>
      <c r="L35" s="129"/>
    </row>
    <row r="36" spans="1:12" ht="14.25" x14ac:dyDescent="0.2">
      <c r="A36" s="114" t="s">
        <v>63</v>
      </c>
      <c r="B36" s="115">
        <v>0</v>
      </c>
      <c r="C36" s="115">
        <v>0</v>
      </c>
      <c r="D36" s="116"/>
      <c r="E36" s="116"/>
      <c r="F36" s="116">
        <f t="shared" si="9"/>
        <v>0</v>
      </c>
      <c r="G36" s="116"/>
      <c r="H36" s="117"/>
      <c r="I36" s="118">
        <v>0.53</v>
      </c>
      <c r="J36" s="144">
        <f t="shared" si="10"/>
        <v>0</v>
      </c>
      <c r="K36" s="119"/>
      <c r="L36" s="129"/>
    </row>
    <row r="37" spans="1:12" ht="14.25" x14ac:dyDescent="0.2">
      <c r="A37" s="114" t="s">
        <v>63</v>
      </c>
      <c r="B37" s="115">
        <v>0</v>
      </c>
      <c r="C37" s="115">
        <v>0</v>
      </c>
      <c r="D37" s="116"/>
      <c r="E37" s="116"/>
      <c r="F37" s="116">
        <f t="shared" si="9"/>
        <v>0</v>
      </c>
      <c r="G37" s="116"/>
      <c r="H37" s="117"/>
      <c r="I37" s="118">
        <v>0.53</v>
      </c>
      <c r="J37" s="144">
        <f t="shared" si="8"/>
        <v>0</v>
      </c>
      <c r="K37" s="119"/>
      <c r="L37" s="129"/>
    </row>
    <row r="38" spans="1:12" ht="14.25" x14ac:dyDescent="0.2">
      <c r="A38" s="114" t="s">
        <v>63</v>
      </c>
      <c r="B38" s="115">
        <v>0</v>
      </c>
      <c r="C38" s="115">
        <v>0</v>
      </c>
      <c r="D38" s="116"/>
      <c r="E38" s="116"/>
      <c r="F38" s="116">
        <f t="shared" si="9"/>
        <v>0</v>
      </c>
      <c r="G38" s="116"/>
      <c r="H38" s="117"/>
      <c r="I38" s="118">
        <v>0.53</v>
      </c>
      <c r="J38" s="144">
        <f t="shared" si="8"/>
        <v>0</v>
      </c>
      <c r="K38" s="119"/>
      <c r="L38" s="129"/>
    </row>
    <row r="39" spans="1:12" ht="15" thickBot="1" x14ac:dyDescent="0.25">
      <c r="A39" s="130"/>
      <c r="B39" s="131"/>
      <c r="C39" s="131"/>
      <c r="D39" s="131"/>
      <c r="E39" s="131"/>
      <c r="F39" s="131"/>
      <c r="G39" s="131"/>
      <c r="H39" s="131"/>
      <c r="I39" s="131"/>
      <c r="J39" s="131"/>
      <c r="K39" s="132"/>
      <c r="L39" s="129"/>
    </row>
    <row r="40" spans="1:12" ht="15.75" thickBot="1" x14ac:dyDescent="0.25">
      <c r="A40" s="133" t="s">
        <v>18</v>
      </c>
      <c r="B40" s="131"/>
      <c r="C40" s="131"/>
      <c r="D40" s="134"/>
      <c r="E40" s="131"/>
      <c r="F40" s="143">
        <f>SUM(F5:F39)</f>
        <v>0</v>
      </c>
      <c r="G40" s="135" t="s">
        <v>59</v>
      </c>
      <c r="H40" s="131"/>
      <c r="I40" s="135"/>
      <c r="J40" s="142">
        <f>SUM(J5:J39)</f>
        <v>0</v>
      </c>
      <c r="K40" s="136" t="s">
        <v>60</v>
      </c>
      <c r="L40" s="129"/>
    </row>
    <row r="41" spans="1:12" ht="14.25" x14ac:dyDescent="0.2">
      <c r="A41" s="133"/>
      <c r="B41" s="131"/>
      <c r="C41" s="131"/>
      <c r="D41" s="134"/>
      <c r="E41" s="137"/>
      <c r="F41" s="131"/>
      <c r="G41" s="131"/>
      <c r="H41" s="131"/>
      <c r="I41" s="160"/>
      <c r="J41" s="161"/>
      <c r="K41" s="138"/>
      <c r="L41" s="129"/>
    </row>
    <row r="42" spans="1:12" x14ac:dyDescent="0.2">
      <c r="A42" s="139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1"/>
    </row>
  </sheetData>
  <mergeCells count="9">
    <mergeCell ref="J3:J4"/>
    <mergeCell ref="K3:K4"/>
    <mergeCell ref="I41:J41"/>
    <mergeCell ref="A1:B1"/>
    <mergeCell ref="A3:A4"/>
    <mergeCell ref="B3:C3"/>
    <mergeCell ref="D3:E3"/>
    <mergeCell ref="F3:G3"/>
    <mergeCell ref="I3:I4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MATKALASKU</vt:lpstr>
      <vt:lpstr>Ajopäiväkirja</vt:lpstr>
      <vt:lpstr>Ajopäiväkirja!Tulostusalue</vt:lpstr>
      <vt:lpstr>MATKALASKU!Tulostusalue</vt:lpstr>
    </vt:vector>
  </TitlesOfParts>
  <Company>Ahlstrom Machinery, RCF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Ville Reponen</cp:lastModifiedBy>
  <cp:lastPrinted>2023-02-03T08:24:53Z</cp:lastPrinted>
  <dcterms:created xsi:type="dcterms:W3CDTF">1999-03-24T05:24:26Z</dcterms:created>
  <dcterms:modified xsi:type="dcterms:W3CDTF">2023-03-17T09:03:56Z</dcterms:modified>
</cp:coreProperties>
</file>